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f-my.sharepoint.com/personal/tehurst_ucf_edu/Documents/Prior to 04.18.25/Desktop/"/>
    </mc:Choice>
  </mc:AlternateContent>
  <xr:revisionPtr revIDLastSave="10" documentId="8_{2D612394-0B24-42C1-9D5F-FA4910419815}" xr6:coauthVersionLast="47" xr6:coauthVersionMax="47" xr10:uidLastSave="{1E2B9352-BD5E-4CB9-AA9F-75403F83D7BA}"/>
  <bookViews>
    <workbookView xWindow="28680" yWindow="-120" windowWidth="29040" windowHeight="15720" xr2:uid="{00000000-000D-0000-FFFF-FFFF00000000}"/>
  </bookViews>
  <sheets>
    <sheet name="Budget Worksheet" sheetId="1" r:id="rId1"/>
    <sheet name="Budget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2" l="1"/>
  <c r="H16" i="2"/>
  <c r="F16" i="2"/>
  <c r="D16" i="2"/>
  <c r="J15" i="2"/>
  <c r="H15" i="2"/>
  <c r="F15" i="2"/>
  <c r="D15" i="2"/>
  <c r="B15" i="2"/>
  <c r="J14" i="2"/>
  <c r="H14" i="2"/>
  <c r="F14" i="2"/>
  <c r="D14" i="2"/>
  <c r="B14" i="2"/>
  <c r="J13" i="2"/>
  <c r="H13" i="2"/>
  <c r="F13" i="2"/>
  <c r="D13" i="2"/>
  <c r="B11" i="2"/>
  <c r="Q55" i="1"/>
  <c r="Q56" i="1"/>
  <c r="Q85" i="1"/>
  <c r="Q84" i="1"/>
  <c r="P56" i="1" l="1"/>
  <c r="O56" i="1"/>
  <c r="N56" i="1"/>
  <c r="M56" i="1"/>
  <c r="B17" i="1" l="1"/>
  <c r="B4" i="2" l="1"/>
  <c r="B5" i="2"/>
  <c r="B6" i="2"/>
  <c r="B3" i="2"/>
  <c r="S25" i="1" l="1"/>
  <c r="S23" i="1"/>
  <c r="S21" i="1"/>
  <c r="S19" i="1"/>
  <c r="S17" i="1"/>
  <c r="M17" i="1" l="1"/>
  <c r="P35" i="1"/>
  <c r="P36" i="1" s="1"/>
  <c r="O35" i="1"/>
  <c r="O36" i="1" s="1"/>
  <c r="N35" i="1"/>
  <c r="N36" i="1" s="1"/>
  <c r="M35" i="1"/>
  <c r="M36" i="1" s="1"/>
  <c r="P33" i="1"/>
  <c r="P34" i="1" s="1"/>
  <c r="O33" i="1"/>
  <c r="O34" i="1" s="1"/>
  <c r="N33" i="1"/>
  <c r="N34" i="1" s="1"/>
  <c r="M33" i="1"/>
  <c r="M34" i="1" s="1"/>
  <c r="P31" i="1"/>
  <c r="P32" i="1" s="1"/>
  <c r="O31" i="1"/>
  <c r="O32" i="1" s="1"/>
  <c r="N31" i="1"/>
  <c r="N32" i="1" s="1"/>
  <c r="M31" i="1"/>
  <c r="M32" i="1" s="1"/>
  <c r="P29" i="1"/>
  <c r="P30" i="1" s="1"/>
  <c r="O29" i="1"/>
  <c r="O30" i="1" s="1"/>
  <c r="N29" i="1"/>
  <c r="N30" i="1" s="1"/>
  <c r="M29" i="1"/>
  <c r="M30" i="1" s="1"/>
  <c r="P27" i="1"/>
  <c r="P28" i="1" s="1"/>
  <c r="O27" i="1"/>
  <c r="O28" i="1" s="1"/>
  <c r="N27" i="1"/>
  <c r="N28" i="1" s="1"/>
  <c r="M27" i="1"/>
  <c r="M28" i="1" s="1"/>
  <c r="P25" i="1"/>
  <c r="P26" i="1" s="1"/>
  <c r="O25" i="1"/>
  <c r="O26" i="1" s="1"/>
  <c r="N25" i="1"/>
  <c r="N26" i="1" s="1"/>
  <c r="M25" i="1"/>
  <c r="M26" i="1" s="1"/>
  <c r="L35" i="1"/>
  <c r="L36" i="1" s="1"/>
  <c r="L33" i="1"/>
  <c r="L34" i="1" s="1"/>
  <c r="L31" i="1"/>
  <c r="L32" i="1" s="1"/>
  <c r="L29" i="1"/>
  <c r="L30" i="1" s="1"/>
  <c r="L27" i="1"/>
  <c r="L28" i="1" s="1"/>
  <c r="L25" i="1"/>
  <c r="L26" i="1" s="1"/>
  <c r="P23" i="1"/>
  <c r="P24" i="1" s="1"/>
  <c r="O23" i="1"/>
  <c r="O24" i="1" s="1"/>
  <c r="P21" i="1"/>
  <c r="P22" i="1" s="1"/>
  <c r="O21" i="1"/>
  <c r="O22" i="1" s="1"/>
  <c r="P19" i="1"/>
  <c r="P20" i="1" s="1"/>
  <c r="O19" i="1"/>
  <c r="O20" i="1" s="1"/>
  <c r="P17" i="1"/>
  <c r="O17" i="1"/>
  <c r="N23" i="1"/>
  <c r="N24" i="1" s="1"/>
  <c r="M23" i="1"/>
  <c r="M24" i="1" s="1"/>
  <c r="N21" i="1"/>
  <c r="N22" i="1" s="1"/>
  <c r="M21" i="1"/>
  <c r="M22" i="1" s="1"/>
  <c r="N19" i="1"/>
  <c r="N20" i="1" s="1"/>
  <c r="M19" i="1"/>
  <c r="M20" i="1" s="1"/>
  <c r="H36" i="1"/>
  <c r="I36" i="1"/>
  <c r="J36" i="1"/>
  <c r="K36" i="1"/>
  <c r="G36" i="1"/>
  <c r="H34" i="1"/>
  <c r="I34" i="1"/>
  <c r="J34" i="1"/>
  <c r="K34" i="1"/>
  <c r="G34" i="1"/>
  <c r="H32" i="1"/>
  <c r="I32" i="1"/>
  <c r="J32" i="1"/>
  <c r="K32" i="1"/>
  <c r="G32" i="1"/>
  <c r="H30" i="1"/>
  <c r="I30" i="1"/>
  <c r="J30" i="1"/>
  <c r="K30" i="1"/>
  <c r="G30" i="1"/>
  <c r="H28" i="1"/>
  <c r="I28" i="1"/>
  <c r="J28" i="1"/>
  <c r="K28" i="1"/>
  <c r="G28" i="1"/>
  <c r="H26" i="1"/>
  <c r="I26" i="1"/>
  <c r="J26" i="1"/>
  <c r="K26" i="1"/>
  <c r="G26" i="1"/>
  <c r="H24" i="1"/>
  <c r="I24" i="1"/>
  <c r="J24" i="1"/>
  <c r="K24" i="1"/>
  <c r="G24" i="1"/>
  <c r="N17" i="1"/>
  <c r="L23" i="1"/>
  <c r="L24" i="1" s="1"/>
  <c r="L21" i="1"/>
  <c r="L22" i="1" s="1"/>
  <c r="L19" i="1"/>
  <c r="L20" i="1" s="1"/>
  <c r="H22" i="1"/>
  <c r="I22" i="1"/>
  <c r="J22" i="1"/>
  <c r="K22" i="1"/>
  <c r="G22" i="1"/>
  <c r="H20" i="1"/>
  <c r="I20" i="1"/>
  <c r="J20" i="1"/>
  <c r="K20" i="1"/>
  <c r="G20" i="1"/>
  <c r="P86" i="1" l="1"/>
  <c r="P88" i="1" s="1"/>
  <c r="L86" i="1"/>
  <c r="N86" i="1"/>
  <c r="N88" i="1" s="1"/>
  <c r="F17" i="2" s="1"/>
  <c r="M86" i="1"/>
  <c r="M88" i="1" s="1"/>
  <c r="D17" i="2" s="1"/>
  <c r="O86" i="1"/>
  <c r="O88" i="1" s="1"/>
  <c r="S26" i="1"/>
  <c r="S24" i="1"/>
  <c r="S22" i="1"/>
  <c r="S20" i="1"/>
  <c r="Q70" i="1"/>
  <c r="M79" i="1"/>
  <c r="N79" i="1"/>
  <c r="O79" i="1"/>
  <c r="P79" i="1"/>
  <c r="M80" i="1"/>
  <c r="N80" i="1"/>
  <c r="O80" i="1"/>
  <c r="O81" i="1" s="1"/>
  <c r="P80" i="1"/>
  <c r="L80" i="1"/>
  <c r="L79" i="1"/>
  <c r="Q71" i="1"/>
  <c r="Q72" i="1"/>
  <c r="Q73" i="1"/>
  <c r="Q74" i="1"/>
  <c r="Q75" i="1"/>
  <c r="Q76" i="1"/>
  <c r="Q77" i="1"/>
  <c r="Q69" i="1"/>
  <c r="H17" i="2"/>
  <c r="J17" i="2"/>
  <c r="M58" i="1"/>
  <c r="N58" i="1"/>
  <c r="O58" i="1"/>
  <c r="P58" i="1"/>
  <c r="L58" i="1"/>
  <c r="Q54" i="1"/>
  <c r="Q53" i="1"/>
  <c r="M51" i="1"/>
  <c r="N51" i="1"/>
  <c r="O51" i="1"/>
  <c r="P51" i="1"/>
  <c r="L51" i="1"/>
  <c r="B13" i="2" s="1"/>
  <c r="Q50" i="1"/>
  <c r="Q49" i="1"/>
  <c r="M66" i="1"/>
  <c r="N66" i="1"/>
  <c r="O66" i="1"/>
  <c r="P66" i="1"/>
  <c r="L66" i="1"/>
  <c r="Q63" i="1"/>
  <c r="Q64" i="1"/>
  <c r="Q62" i="1"/>
  <c r="Q36" i="1"/>
  <c r="Q35" i="1"/>
  <c r="Q34" i="1"/>
  <c r="Q33" i="1"/>
  <c r="Q32" i="1"/>
  <c r="Q31" i="1"/>
  <c r="M47" i="1"/>
  <c r="D12" i="2" s="1"/>
  <c r="N47" i="1"/>
  <c r="F12" i="2" s="1"/>
  <c r="O47" i="1"/>
  <c r="H12" i="2" s="1"/>
  <c r="P47" i="1"/>
  <c r="J12" i="2" s="1"/>
  <c r="L47" i="1"/>
  <c r="B12" i="2" s="1"/>
  <c r="Q44" i="1"/>
  <c r="Q45" i="1"/>
  <c r="Q43" i="1"/>
  <c r="P38" i="1"/>
  <c r="O18" i="1"/>
  <c r="O39" i="1" s="1"/>
  <c r="N38" i="1"/>
  <c r="M18" i="1"/>
  <c r="M39" i="1" s="1"/>
  <c r="L17" i="1"/>
  <c r="L18" i="1" s="1"/>
  <c r="L39" i="1" s="1"/>
  <c r="Q19" i="1"/>
  <c r="Q20" i="1"/>
  <c r="Q21" i="1"/>
  <c r="Q22" i="1"/>
  <c r="Q23" i="1"/>
  <c r="Q24" i="1"/>
  <c r="Q25" i="1"/>
  <c r="Q26" i="1"/>
  <c r="Q27" i="1"/>
  <c r="Q28" i="1"/>
  <c r="Q29" i="1"/>
  <c r="Q30" i="1"/>
  <c r="H18" i="1"/>
  <c r="I18" i="1"/>
  <c r="J18" i="1"/>
  <c r="K18" i="1"/>
  <c r="G18" i="1"/>
  <c r="Q86" i="1" l="1"/>
  <c r="L88" i="1"/>
  <c r="P81" i="1"/>
  <c r="S18" i="1"/>
  <c r="N81" i="1"/>
  <c r="M81" i="1"/>
  <c r="Q80" i="1"/>
  <c r="Q79" i="1"/>
  <c r="L81" i="1"/>
  <c r="B16" i="2" s="1"/>
  <c r="Q58" i="1"/>
  <c r="Q51" i="1"/>
  <c r="Q66" i="1"/>
  <c r="O38" i="1"/>
  <c r="O40" i="1" s="1"/>
  <c r="H11" i="2" s="1"/>
  <c r="L38" i="1"/>
  <c r="L40" i="1" s="1"/>
  <c r="P18" i="1"/>
  <c r="P39" i="1" s="1"/>
  <c r="P40" i="1" s="1"/>
  <c r="J11" i="2" s="1"/>
  <c r="M38" i="1"/>
  <c r="Q47" i="1"/>
  <c r="N18" i="1"/>
  <c r="Q17" i="1"/>
  <c r="L91" i="1" l="1"/>
  <c r="L92" i="1" s="1"/>
  <c r="B17" i="2"/>
  <c r="Q88" i="1"/>
  <c r="Q81" i="1"/>
  <c r="L90" i="1"/>
  <c r="B18" i="2" s="1"/>
  <c r="O90" i="1"/>
  <c r="H18" i="2" s="1"/>
  <c r="O91" i="1"/>
  <c r="O92" i="1" s="1"/>
  <c r="P91" i="1"/>
  <c r="P92" i="1" s="1"/>
  <c r="P90" i="1"/>
  <c r="J18" i="2" s="1"/>
  <c r="Q38" i="1"/>
  <c r="M40" i="1"/>
  <c r="D11" i="2" s="1"/>
  <c r="Q18" i="1"/>
  <c r="N39" i="1"/>
  <c r="Q39" i="1" s="1"/>
  <c r="B19" i="2" l="1"/>
  <c r="B23" i="2"/>
  <c r="J19" i="2"/>
  <c r="H19" i="2"/>
  <c r="M91" i="1"/>
  <c r="M92" i="1" s="1"/>
  <c r="M90" i="1"/>
  <c r="D18" i="2" s="1"/>
  <c r="N40" i="1"/>
  <c r="F11" i="2" s="1"/>
  <c r="D19" i="2" l="1"/>
  <c r="P93" i="1"/>
  <c r="J23" i="2"/>
  <c r="O93" i="1"/>
  <c r="H23" i="2"/>
  <c r="Q40" i="1"/>
  <c r="N91" i="1"/>
  <c r="N92" i="1" s="1"/>
  <c r="N90" i="1"/>
  <c r="L93" i="1"/>
  <c r="B20" i="2" s="1"/>
  <c r="F19" i="2" l="1"/>
  <c r="P94" i="1"/>
  <c r="J20" i="2"/>
  <c r="Q90" i="1"/>
  <c r="F18" i="2"/>
  <c r="M93" i="1"/>
  <c r="D23" i="2"/>
  <c r="O94" i="1"/>
  <c r="H20" i="2"/>
  <c r="F23" i="2"/>
  <c r="Q91" i="1"/>
  <c r="L94" i="1"/>
  <c r="L14" i="2"/>
  <c r="L13" i="2"/>
  <c r="L12" i="2"/>
  <c r="M94" i="1" l="1"/>
  <c r="D20" i="2"/>
  <c r="N93" i="1"/>
  <c r="F20" i="2" s="1"/>
  <c r="Q92" i="1"/>
  <c r="L23" i="2" s="1"/>
  <c r="L15" i="2"/>
  <c r="N94" i="1" l="1"/>
  <c r="Q94" i="1" s="1"/>
  <c r="Q93" i="1"/>
  <c r="C8" i="1" l="1"/>
  <c r="C11" i="1"/>
  <c r="C10" i="1"/>
  <c r="L16" i="2" l="1"/>
  <c r="L17" i="2"/>
  <c r="B21" i="2" l="1"/>
  <c r="F21" i="2" l="1"/>
  <c r="D21" i="2"/>
  <c r="L19" i="2"/>
  <c r="L11" i="2"/>
  <c r="H21" i="2" l="1"/>
  <c r="L18" i="2"/>
  <c r="L20" i="2" l="1"/>
  <c r="B8" i="2"/>
  <c r="J21" i="2" l="1"/>
  <c r="L21" i="2" s="1"/>
</calcChain>
</file>

<file path=xl/sharedStrings.xml><?xml version="1.0" encoding="utf-8"?>
<sst xmlns="http://schemas.openxmlformats.org/spreadsheetml/2006/main" count="139" uniqueCount="95">
  <si>
    <t>PI NAME:</t>
  </si>
  <si>
    <t>AGENCY:</t>
  </si>
  <si>
    <t>PROJECT TITLE:</t>
  </si>
  <si>
    <t>&lt;Enter Name&gt;</t>
  </si>
  <si>
    <t>LABOR</t>
  </si>
  <si>
    <t>Personnel</t>
  </si>
  <si>
    <t>Base Salary</t>
  </si>
  <si>
    <t>Fringe Rate</t>
  </si>
  <si>
    <t>EQUIPMENT (&gt;= $5,000)</t>
  </si>
  <si>
    <t>&lt;Item 1&gt;</t>
  </si>
  <si>
    <t>&lt;Item 2&gt;</t>
  </si>
  <si>
    <t>&lt;Item 3&gt;</t>
  </si>
  <si>
    <t>TRAVEL</t>
  </si>
  <si>
    <t>Domestic</t>
  </si>
  <si>
    <t>Foreign</t>
  </si>
  <si>
    <t>Total</t>
  </si>
  <si>
    <t>Other Expenses</t>
  </si>
  <si>
    <t>Publications</t>
  </si>
  <si>
    <t>Consultants</t>
  </si>
  <si>
    <t>Tuition</t>
  </si>
  <si>
    <t>OTHER EXPENSES</t>
  </si>
  <si>
    <t>Animal Purchase</t>
  </si>
  <si>
    <t>Consumables</t>
  </si>
  <si>
    <t>Laboratory supplies</t>
  </si>
  <si>
    <t>F&amp;A</t>
  </si>
  <si>
    <t>F&amp;A Rate</t>
  </si>
  <si>
    <t>Cost of Living Escalation</t>
  </si>
  <si>
    <t>PERIOD OF PERFORMANCE:</t>
  </si>
  <si>
    <t>Tuition Excalation</t>
  </si>
  <si>
    <t>Year 3</t>
  </si>
  <si>
    <t>Type Appt</t>
  </si>
  <si>
    <t>Project Role</t>
  </si>
  <si>
    <t>CUMULATIVE TOTAL COSTS:</t>
  </si>
  <si>
    <t>Year 1</t>
  </si>
  <si>
    <t>Year 2</t>
  </si>
  <si>
    <t>Year 4</t>
  </si>
  <si>
    <t>Year 5</t>
  </si>
  <si>
    <t>Labor</t>
  </si>
  <si>
    <t>Equipment</t>
  </si>
  <si>
    <t>Supplies</t>
  </si>
  <si>
    <t>Travel</t>
  </si>
  <si>
    <t>Total Costs</t>
  </si>
  <si>
    <t>Total Direct Costs (Excluding consortium F&amp;A)</t>
  </si>
  <si>
    <t>BUDGET SUMMARY</t>
  </si>
  <si>
    <t>BUDGET WORKSHEET</t>
  </si>
  <si>
    <t>TOTAL</t>
  </si>
  <si>
    <t>****TAB AUTOCALCULATES. ENTER DATA ON "BUDGET WORKSHEET" TAB"*****</t>
  </si>
  <si>
    <t>Total Direct Costs (Including consortium F&amp;A)</t>
  </si>
  <si>
    <t>Subcontracting &gt;50%:</t>
  </si>
  <si>
    <t>MTDC BASE</t>
  </si>
  <si>
    <t>RATES</t>
  </si>
  <si>
    <t>Faculty</t>
  </si>
  <si>
    <t>Students</t>
  </si>
  <si>
    <t>Tuition Rate/Credit hr</t>
  </si>
  <si>
    <t>YR 1</t>
  </si>
  <si>
    <t>YR2</t>
  </si>
  <si>
    <t>YR3</t>
  </si>
  <si>
    <t>YR 4</t>
  </si>
  <si>
    <t>YR 5</t>
  </si>
  <si>
    <t>Effort   %/MOS</t>
  </si>
  <si>
    <t>SALARY/ FRINGE</t>
  </si>
  <si>
    <t>Equipment Total</t>
  </si>
  <si>
    <t>Supplies Total</t>
  </si>
  <si>
    <t>Travel Total</t>
  </si>
  <si>
    <t>Other Expenses Total</t>
  </si>
  <si>
    <t>Direct Costs</t>
  </si>
  <si>
    <t>Indirect Costs</t>
  </si>
  <si>
    <t>Direct Costs Total</t>
  </si>
  <si>
    <t>Indirect Costs Total</t>
  </si>
  <si>
    <t>MODIFIED TOTAL DIRECT COST BASE</t>
  </si>
  <si>
    <t>INDIRECT COSTS</t>
  </si>
  <si>
    <t>TOTAL COSTS</t>
  </si>
  <si>
    <t>TOTAL DIRECT COSTS (INCLUDING CONSORTIUM INDIRECT COSTS)</t>
  </si>
  <si>
    <t>TOTAL DIRECT COSTS (LESS CONSORTIUM INDIRECT COSTS)</t>
  </si>
  <si>
    <t>Salary Total</t>
  </si>
  <si>
    <t>Fringe Total</t>
  </si>
  <si>
    <t>Labor Total</t>
  </si>
  <si>
    <t>%/MOS</t>
  </si>
  <si>
    <t>AVGE. EFFORT</t>
  </si>
  <si>
    <t>&lt;Enter&gt;</t>
  </si>
  <si>
    <t>OTHER DIRECT COSTS</t>
  </si>
  <si>
    <t>Stipend</t>
  </si>
  <si>
    <t>Subsistence</t>
  </si>
  <si>
    <t>Other</t>
  </si>
  <si>
    <t>Subawards</t>
  </si>
  <si>
    <t>Executive Service</t>
  </si>
  <si>
    <t xml:space="preserve">COM-Clinical </t>
  </si>
  <si>
    <t>A&amp;P</t>
  </si>
  <si>
    <t>USPS</t>
  </si>
  <si>
    <t>Post-Doc</t>
  </si>
  <si>
    <t>OPS non-student</t>
  </si>
  <si>
    <t>Trainee Costs Total</t>
  </si>
  <si>
    <t>Trainee Costs</t>
  </si>
  <si>
    <t>TRAINEE COSTS (PARTICIPANT SUPPORT COSTS)</t>
  </si>
  <si>
    <t>FRINGE BENEFIT RATES - 07.01.21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</si>
</sst>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_);[Red]\(0.00\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name val="Arial"/>
      <family val="2"/>
    </font>
    <font>
      <b/>
      <sz val="10"/>
      <color rgb="FFFF0000"/>
      <name val="Century Gothic"/>
      <family val="2"/>
    </font>
    <font>
      <sz val="10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MS Sans Serif"/>
    </font>
    <font>
      <sz val="10"/>
      <name val="Century Gothic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8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1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44" fontId="12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9" fillId="0" borderId="0"/>
    <xf numFmtId="42" fontId="10" fillId="0" borderId="0"/>
    <xf numFmtId="42" fontId="10" fillId="0" borderId="0"/>
    <xf numFmtId="44" fontId="1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8" fontId="10" fillId="0" borderId="0">
      <alignment horizontal="center"/>
    </xf>
    <xf numFmtId="40" fontId="10" fillId="0" borderId="0" applyFill="0"/>
    <xf numFmtId="165" fontId="10" fillId="0" borderId="0">
      <alignment horizontal="center"/>
    </xf>
    <xf numFmtId="9" fontId="9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4" fontId="2" fillId="0" borderId="0" xfId="1" applyFont="1"/>
    <xf numFmtId="9" fontId="2" fillId="0" borderId="0" xfId="2" applyFont="1"/>
    <xf numFmtId="0" fontId="2" fillId="0" borderId="0" xfId="0" applyFont="1" applyAlignment="1">
      <alignment horizontal="right"/>
    </xf>
    <xf numFmtId="0" fontId="2" fillId="5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164" fontId="2" fillId="0" borderId="0" xfId="1" applyNumberFormat="1" applyFont="1"/>
    <xf numFmtId="164" fontId="2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2" borderId="0" xfId="0" applyNumberFormat="1" applyFont="1" applyFill="1"/>
    <xf numFmtId="164" fontId="3" fillId="2" borderId="0" xfId="0" applyNumberFormat="1" applyFont="1" applyFill="1" applyAlignment="1">
      <alignment horizontal="right"/>
    </xf>
    <xf numFmtId="164" fontId="2" fillId="0" borderId="4" xfId="0" applyNumberFormat="1" applyFont="1" applyBorder="1"/>
    <xf numFmtId="164" fontId="2" fillId="0" borderId="8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4" xfId="0" applyFont="1" applyBorder="1"/>
    <xf numFmtId="164" fontId="2" fillId="0" borderId="14" xfId="1" applyNumberFormat="1" applyFont="1" applyBorder="1"/>
    <xf numFmtId="164" fontId="3" fillId="0" borderId="0" xfId="1" applyNumberFormat="1" applyFont="1"/>
    <xf numFmtId="0" fontId="2" fillId="5" borderId="3" xfId="0" applyFont="1" applyFill="1" applyBorder="1"/>
    <xf numFmtId="0" fontId="3" fillId="6" borderId="0" xfId="0" applyFont="1" applyFill="1"/>
    <xf numFmtId="0" fontId="2" fillId="6" borderId="0" xfId="0" applyFont="1" applyFill="1"/>
    <xf numFmtId="164" fontId="3" fillId="6" borderId="2" xfId="0" applyNumberFormat="1" applyFont="1" applyFill="1" applyBorder="1"/>
    <xf numFmtId="164" fontId="2" fillId="0" borderId="14" xfId="0" applyNumberFormat="1" applyFont="1" applyBorder="1"/>
    <xf numFmtId="164" fontId="2" fillId="0" borderId="0" xfId="1" applyNumberFormat="1" applyFont="1" applyFill="1" applyBorder="1"/>
    <xf numFmtId="0" fontId="3" fillId="0" borderId="15" xfId="0" applyFont="1" applyBorder="1"/>
    <xf numFmtId="0" fontId="3" fillId="0" borderId="16" xfId="0" applyFont="1" applyBorder="1"/>
    <xf numFmtId="0" fontId="7" fillId="0" borderId="0" xfId="4"/>
    <xf numFmtId="9" fontId="2" fillId="0" borderId="0" xfId="2" applyFont="1" applyFill="1"/>
    <xf numFmtId="0" fontId="3" fillId="0" borderId="8" xfId="0" applyFont="1" applyBorder="1" applyAlignment="1">
      <alignment horizontal="center"/>
    </xf>
    <xf numFmtId="10" fontId="14" fillId="0" borderId="0" xfId="4" applyNumberFormat="1" applyFont="1"/>
    <xf numFmtId="8" fontId="2" fillId="0" borderId="0" xfId="0" applyNumberFormat="1" applyFont="1"/>
    <xf numFmtId="0" fontId="6" fillId="0" borderId="0" xfId="0" applyFont="1" applyAlignment="1">
      <alignment horizontal="center"/>
    </xf>
    <xf numFmtId="9" fontId="2" fillId="0" borderId="0" xfId="2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/>
    </xf>
    <xf numFmtId="0" fontId="2" fillId="5" borderId="8" xfId="0" applyFont="1" applyFill="1" applyBorder="1"/>
    <xf numFmtId="164" fontId="2" fillId="5" borderId="8" xfId="1" applyNumberFormat="1" applyFont="1" applyFill="1" applyBorder="1"/>
    <xf numFmtId="164" fontId="2" fillId="5" borderId="7" xfId="1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0" xfId="0" applyFont="1" applyBorder="1"/>
    <xf numFmtId="164" fontId="2" fillId="0" borderId="20" xfId="1" applyNumberFormat="1" applyFont="1" applyFill="1" applyBorder="1"/>
    <xf numFmtId="9" fontId="2" fillId="0" borderId="21" xfId="2" applyFont="1" applyFill="1" applyBorder="1" applyAlignment="1">
      <alignment horizontal="center"/>
    </xf>
    <xf numFmtId="0" fontId="2" fillId="0" borderId="22" xfId="0" applyFont="1" applyBorder="1"/>
    <xf numFmtId="164" fontId="2" fillId="0" borderId="22" xfId="1" applyNumberFormat="1" applyFont="1" applyFill="1" applyBorder="1"/>
    <xf numFmtId="9" fontId="2" fillId="0" borderId="20" xfId="2" applyFont="1" applyFill="1" applyBorder="1"/>
    <xf numFmtId="9" fontId="2" fillId="0" borderId="19" xfId="2" applyFont="1" applyFill="1" applyBorder="1"/>
    <xf numFmtId="0" fontId="3" fillId="5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5" borderId="23" xfId="0" applyFont="1" applyFill="1" applyBorder="1" applyAlignment="1">
      <alignment horizontal="center"/>
    </xf>
    <xf numFmtId="164" fontId="2" fillId="5" borderId="25" xfId="1" applyNumberFormat="1" applyFont="1" applyFill="1" applyBorder="1"/>
    <xf numFmtId="164" fontId="2" fillId="5" borderId="24" xfId="1" applyNumberFormat="1" applyFont="1" applyFill="1" applyBorder="1"/>
    <xf numFmtId="0" fontId="3" fillId="5" borderId="24" xfId="0" applyFont="1" applyFill="1" applyBorder="1" applyAlignment="1">
      <alignment horizontal="center" vertical="center" wrapText="1"/>
    </xf>
    <xf numFmtId="44" fontId="3" fillId="2" borderId="0" xfId="0" applyNumberFormat="1" applyFont="1" applyFill="1"/>
    <xf numFmtId="44" fontId="2" fillId="0" borderId="1" xfId="1" applyFont="1" applyBorder="1"/>
    <xf numFmtId="44" fontId="2" fillId="0" borderId="26" xfId="0" applyNumberFormat="1" applyFont="1" applyBorder="1"/>
    <xf numFmtId="44" fontId="2" fillId="0" borderId="27" xfId="0" applyNumberFormat="1" applyFont="1" applyBorder="1"/>
    <xf numFmtId="0" fontId="2" fillId="0" borderId="27" xfId="0" applyFont="1" applyBorder="1"/>
    <xf numFmtId="0" fontId="3" fillId="5" borderId="8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 wrapText="1"/>
    </xf>
    <xf numFmtId="164" fontId="2" fillId="5" borderId="32" xfId="0" applyNumberFormat="1" applyFont="1" applyFill="1" applyBorder="1"/>
    <xf numFmtId="164" fontId="2" fillId="5" borderId="31" xfId="0" applyNumberFormat="1" applyFont="1" applyFill="1" applyBorder="1"/>
    <xf numFmtId="164" fontId="2" fillId="5" borderId="33" xfId="0" applyNumberFormat="1" applyFont="1" applyFill="1" applyBorder="1"/>
    <xf numFmtId="164" fontId="2" fillId="5" borderId="34" xfId="0" applyNumberFormat="1" applyFont="1" applyFill="1" applyBorder="1"/>
    <xf numFmtId="164" fontId="2" fillId="5" borderId="27" xfId="0" applyNumberFormat="1" applyFont="1" applyFill="1" applyBorder="1"/>
    <xf numFmtId="164" fontId="2" fillId="5" borderId="35" xfId="0" applyNumberFormat="1" applyFont="1" applyFill="1" applyBorder="1"/>
    <xf numFmtId="44" fontId="3" fillId="2" borderId="27" xfId="0" applyNumberFormat="1" applyFont="1" applyFill="1" applyBorder="1"/>
    <xf numFmtId="44" fontId="3" fillId="2" borderId="29" xfId="0" applyNumberFormat="1" applyFont="1" applyFill="1" applyBorder="1"/>
    <xf numFmtId="44" fontId="3" fillId="0" borderId="28" xfId="0" applyNumberFormat="1" applyFont="1" applyBorder="1"/>
    <xf numFmtId="0" fontId="3" fillId="0" borderId="27" xfId="0" applyFont="1" applyBorder="1"/>
    <xf numFmtId="44" fontId="3" fillId="0" borderId="26" xfId="1" applyFont="1" applyBorder="1"/>
    <xf numFmtId="44" fontId="3" fillId="0" borderId="27" xfId="1" applyFont="1" applyBorder="1"/>
    <xf numFmtId="44" fontId="3" fillId="0" borderId="28" xfId="1" applyFont="1" applyBorder="1"/>
    <xf numFmtId="44" fontId="3" fillId="2" borderId="0" xfId="1" applyFont="1" applyFill="1"/>
    <xf numFmtId="44" fontId="3" fillId="2" borderId="29" xfId="1" applyFont="1" applyFill="1" applyBorder="1"/>
    <xf numFmtId="164" fontId="2" fillId="0" borderId="4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44" fontId="2" fillId="0" borderId="4" xfId="1" applyFont="1" applyBorder="1"/>
    <xf numFmtId="164" fontId="2" fillId="0" borderId="8" xfId="0" applyNumberFormat="1" applyFont="1" applyBorder="1" applyAlignment="1">
      <alignment horizontal="right"/>
    </xf>
    <xf numFmtId="44" fontId="2" fillId="0" borderId="8" xfId="1" applyFont="1" applyBorder="1"/>
    <xf numFmtId="44" fontId="2" fillId="0" borderId="33" xfId="0" applyNumberFormat="1" applyFont="1" applyBorder="1"/>
    <xf numFmtId="44" fontId="3" fillId="0" borderId="31" xfId="0" applyNumberFormat="1" applyFont="1" applyBorder="1"/>
    <xf numFmtId="0" fontId="3" fillId="2" borderId="9" xfId="0" applyFont="1" applyFill="1" applyBorder="1"/>
    <xf numFmtId="0" fontId="3" fillId="2" borderId="10" xfId="0" applyFont="1" applyFill="1" applyBorder="1"/>
    <xf numFmtId="0" fontId="2" fillId="2" borderId="10" xfId="0" applyFont="1" applyFill="1" applyBorder="1"/>
    <xf numFmtId="44" fontId="3" fillId="2" borderId="10" xfId="0" applyNumberFormat="1" applyFont="1" applyFill="1" applyBorder="1"/>
    <xf numFmtId="44" fontId="3" fillId="2" borderId="26" xfId="0" applyNumberFormat="1" applyFont="1" applyFill="1" applyBorder="1"/>
    <xf numFmtId="0" fontId="3" fillId="2" borderId="11" xfId="0" applyFont="1" applyFill="1" applyBorder="1"/>
    <xf numFmtId="0" fontId="3" fillId="2" borderId="37" xfId="0" applyFont="1" applyFill="1" applyBorder="1"/>
    <xf numFmtId="0" fontId="2" fillId="2" borderId="14" xfId="0" applyFont="1" applyFill="1" applyBorder="1"/>
    <xf numFmtId="44" fontId="3" fillId="2" borderId="14" xfId="1" applyFont="1" applyFill="1" applyBorder="1"/>
    <xf numFmtId="44" fontId="3" fillId="2" borderId="36" xfId="0" applyNumberFormat="1" applyFont="1" applyFill="1" applyBorder="1"/>
    <xf numFmtId="0" fontId="3" fillId="2" borderId="12" xfId="0" applyFont="1" applyFill="1" applyBorder="1"/>
    <xf numFmtId="0" fontId="2" fillId="2" borderId="13" xfId="0" applyFont="1" applyFill="1" applyBorder="1"/>
    <xf numFmtId="44" fontId="3" fillId="2" borderId="13" xfId="0" applyNumberFormat="1" applyFont="1" applyFill="1" applyBorder="1"/>
    <xf numFmtId="44" fontId="3" fillId="2" borderId="9" xfId="0" applyNumberFormat="1" applyFont="1" applyFill="1" applyBorder="1"/>
    <xf numFmtId="44" fontId="3" fillId="2" borderId="11" xfId="0" applyNumberFormat="1" applyFont="1" applyFill="1" applyBorder="1"/>
    <xf numFmtId="44" fontId="3" fillId="2" borderId="37" xfId="1" applyFont="1" applyFill="1" applyBorder="1"/>
    <xf numFmtId="44" fontId="3" fillId="2" borderId="12" xfId="0" applyNumberFormat="1" applyFont="1" applyFill="1" applyBorder="1"/>
    <xf numFmtId="10" fontId="2" fillId="5" borderId="8" xfId="2" applyNumberFormat="1" applyFont="1" applyFill="1" applyBorder="1"/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0" fontId="2" fillId="0" borderId="20" xfId="2" applyNumberFormat="1" applyFont="1" applyFill="1" applyBorder="1"/>
    <xf numFmtId="0" fontId="2" fillId="5" borderId="8" xfId="0" applyFont="1" applyFill="1" applyBorder="1" applyAlignment="1">
      <alignment horizontal="center"/>
    </xf>
    <xf numFmtId="0" fontId="15" fillId="0" borderId="0" xfId="15" applyFont="1"/>
    <xf numFmtId="10" fontId="2" fillId="0" borderId="22" xfId="2" applyNumberFormat="1" applyFont="1" applyFill="1" applyBorder="1"/>
    <xf numFmtId="164" fontId="2" fillId="5" borderId="25" xfId="1" applyNumberFormat="1" applyFont="1" applyFill="1" applyBorder="1" applyAlignment="1">
      <alignment horizontal="center"/>
    </xf>
    <xf numFmtId="164" fontId="2" fillId="5" borderId="20" xfId="1" applyNumberFormat="1" applyFont="1" applyFill="1" applyBorder="1"/>
    <xf numFmtId="164" fontId="2" fillId="5" borderId="19" xfId="1" applyNumberFormat="1" applyFont="1" applyFill="1" applyBorder="1"/>
    <xf numFmtId="164" fontId="2" fillId="5" borderId="18" xfId="1" applyNumberFormat="1" applyFont="1" applyFill="1" applyBorder="1"/>
    <xf numFmtId="164" fontId="2" fillId="5" borderId="38" xfId="1" applyNumberFormat="1" applyFont="1" applyFill="1" applyBorder="1"/>
    <xf numFmtId="43" fontId="2" fillId="5" borderId="30" xfId="3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 vertical="center" wrapText="1"/>
    </xf>
    <xf numFmtId="43" fontId="2" fillId="5" borderId="39" xfId="3" applyFont="1" applyFill="1" applyBorder="1" applyAlignment="1">
      <alignment horizontal="center"/>
    </xf>
    <xf numFmtId="43" fontId="2" fillId="5" borderId="40" xfId="3" applyFont="1" applyFill="1" applyBorder="1" applyAlignment="1">
      <alignment horizontal="center"/>
    </xf>
    <xf numFmtId="164" fontId="3" fillId="0" borderId="26" xfId="0" applyNumberFormat="1" applyFont="1" applyBorder="1"/>
    <xf numFmtId="164" fontId="3" fillId="0" borderId="27" xfId="0" applyNumberFormat="1" applyFont="1" applyBorder="1"/>
    <xf numFmtId="164" fontId="2" fillId="0" borderId="1" xfId="1" applyNumberFormat="1" applyFont="1" applyBorder="1"/>
    <xf numFmtId="164" fontId="3" fillId="0" borderId="28" xfId="0" applyNumberFormat="1" applyFont="1" applyBorder="1"/>
    <xf numFmtId="164" fontId="3" fillId="2" borderId="0" xfId="0" applyNumberFormat="1" applyFont="1" applyFill="1"/>
    <xf numFmtId="164" fontId="3" fillId="2" borderId="29" xfId="0" applyNumberFormat="1" applyFont="1" applyFill="1" applyBorder="1"/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right"/>
    </xf>
    <xf numFmtId="164" fontId="3" fillId="0" borderId="26" xfId="1" applyNumberFormat="1" applyFont="1" applyBorder="1"/>
    <xf numFmtId="164" fontId="3" fillId="0" borderId="27" xfId="1" applyNumberFormat="1" applyFont="1" applyBorder="1"/>
    <xf numFmtId="164" fontId="2" fillId="0" borderId="1" xfId="1" applyNumberFormat="1" applyFont="1" applyFill="1" applyBorder="1"/>
    <xf numFmtId="164" fontId="2" fillId="0" borderId="1" xfId="1" applyNumberFormat="1" applyFont="1" applyFill="1" applyBorder="1" applyAlignment="1">
      <alignment horizontal="right"/>
    </xf>
    <xf numFmtId="164" fontId="3" fillId="0" borderId="28" xfId="1" applyNumberFormat="1" applyFont="1" applyBorder="1"/>
    <xf numFmtId="164" fontId="2" fillId="0" borderId="27" xfId="0" applyNumberFormat="1" applyFont="1" applyBorder="1"/>
    <xf numFmtId="44" fontId="3" fillId="0" borderId="16" xfId="0" applyNumberFormat="1" applyFont="1" applyBorder="1"/>
    <xf numFmtId="9" fontId="2" fillId="5" borderId="41" xfId="2" applyFont="1" applyFill="1" applyBorder="1" applyAlignment="1">
      <alignment horizontal="center"/>
    </xf>
    <xf numFmtId="43" fontId="2" fillId="5" borderId="31" xfId="3" applyFont="1" applyFill="1" applyBorder="1"/>
    <xf numFmtId="9" fontId="2" fillId="5" borderId="42" xfId="2" applyFont="1" applyFill="1" applyBorder="1" applyAlignment="1">
      <alignment horizontal="center"/>
    </xf>
    <xf numFmtId="43" fontId="2" fillId="5" borderId="29" xfId="3" applyFont="1" applyFill="1" applyBorder="1"/>
    <xf numFmtId="0" fontId="3" fillId="5" borderId="26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44" fontId="3" fillId="0" borderId="17" xfId="0" applyNumberFormat="1" applyFont="1" applyBorder="1"/>
    <xf numFmtId="0" fontId="14" fillId="0" borderId="11" xfId="33" applyFont="1" applyBorder="1" applyAlignment="1">
      <alignment horizontal="left"/>
    </xf>
    <xf numFmtId="0" fontId="14" fillId="0" borderId="11" xfId="33" applyFont="1" applyBorder="1" applyAlignment="1">
      <alignment horizontal="right"/>
    </xf>
    <xf numFmtId="10" fontId="2" fillId="0" borderId="11" xfId="0" applyNumberFormat="1" applyFont="1" applyBorder="1"/>
    <xf numFmtId="10" fontId="14" fillId="0" borderId="11" xfId="4" applyNumberFormat="1" applyFont="1" applyBorder="1"/>
    <xf numFmtId="10" fontId="14" fillId="0" borderId="0" xfId="4" applyNumberFormat="1" applyFont="1" applyAlignment="1">
      <alignment horizontal="left"/>
    </xf>
    <xf numFmtId="10" fontId="14" fillId="0" borderId="17" xfId="4" applyNumberFormat="1" applyFont="1" applyBorder="1"/>
    <xf numFmtId="10" fontId="2" fillId="0" borderId="17" xfId="2" applyNumberFormat="1" applyFont="1" applyBorder="1"/>
    <xf numFmtId="10" fontId="14" fillId="0" borderId="17" xfId="33" applyNumberFormat="1" applyFont="1" applyBorder="1"/>
    <xf numFmtId="0" fontId="2" fillId="0" borderId="15" xfId="0" applyFont="1" applyBorder="1"/>
    <xf numFmtId="0" fontId="14" fillId="0" borderId="15" xfId="4" applyFont="1" applyBorder="1" applyAlignment="1">
      <alignment horizontal="left"/>
    </xf>
    <xf numFmtId="0" fontId="2" fillId="0" borderId="15" xfId="0" applyFont="1" applyBorder="1" applyAlignment="1">
      <alignment wrapText="1"/>
    </xf>
    <xf numFmtId="44" fontId="2" fillId="0" borderId="0" xfId="1" applyFont="1" applyBorder="1"/>
    <xf numFmtId="0" fontId="6" fillId="4" borderId="0" xfId="0" applyFont="1" applyFill="1" applyAlignment="1">
      <alignment horizontal="center"/>
    </xf>
    <xf numFmtId="164" fontId="3" fillId="6" borderId="15" xfId="1" applyNumberFormat="1" applyFont="1" applyFill="1" applyBorder="1" applyAlignment="1">
      <alignment horizontal="center"/>
    </xf>
    <xf numFmtId="164" fontId="3" fillId="6" borderId="16" xfId="1" applyNumberFormat="1" applyFont="1" applyFill="1" applyBorder="1" applyAlignment="1">
      <alignment horizontal="center"/>
    </xf>
    <xf numFmtId="164" fontId="3" fillId="6" borderId="17" xfId="1" applyNumberFormat="1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166" fontId="2" fillId="0" borderId="0" xfId="2" applyNumberFormat="1" applyFont="1"/>
  </cellXfs>
  <cellStyles count="88">
    <cellStyle name="Accounting [0]" xfId="16" xr:uid="{00000000-0005-0000-0000-000000000000}"/>
    <cellStyle name="Accounting [0] 2" xfId="17" xr:uid="{00000000-0005-0000-0000-000001000000}"/>
    <cellStyle name="Accounting [2]" xfId="5" xr:uid="{00000000-0005-0000-0000-000002000000}"/>
    <cellStyle name="Accounting [2] 2" xfId="10" xr:uid="{00000000-0005-0000-0000-000003000000}"/>
    <cellStyle name="Accounting [2] 2 2" xfId="18" xr:uid="{00000000-0005-0000-0000-000004000000}"/>
    <cellStyle name="Comma" xfId="3" builtinId="3"/>
    <cellStyle name="Comma 2" xfId="19" xr:uid="{00000000-0005-0000-0000-000006000000}"/>
    <cellStyle name="Comma 2 2" xfId="20" xr:uid="{00000000-0005-0000-0000-000007000000}"/>
    <cellStyle name="Currency" xfId="1" builtinId="4"/>
    <cellStyle name="Currency 18 2" xfId="21" xr:uid="{00000000-0005-0000-0000-000009000000}"/>
    <cellStyle name="Currency 18 3" xfId="22" xr:uid="{00000000-0005-0000-0000-00000A000000}"/>
    <cellStyle name="Currency 18 4" xfId="23" xr:uid="{00000000-0005-0000-0000-00000B000000}"/>
    <cellStyle name="Currency 18 5" xfId="24" xr:uid="{00000000-0005-0000-0000-00000C000000}"/>
    <cellStyle name="Currency 18 6" xfId="25" xr:uid="{00000000-0005-0000-0000-00000D000000}"/>
    <cellStyle name="Currency 2" xfId="11" xr:uid="{00000000-0005-0000-0000-00000E000000}"/>
    <cellStyle name="Currency 2 2" xfId="27" xr:uid="{00000000-0005-0000-0000-00000F000000}"/>
    <cellStyle name="Currency 2 3" xfId="28" xr:uid="{00000000-0005-0000-0000-000010000000}"/>
    <cellStyle name="Currency 2 4" xfId="29" xr:uid="{00000000-0005-0000-0000-000011000000}"/>
    <cellStyle name="Currency 2 5" xfId="30" xr:uid="{00000000-0005-0000-0000-000012000000}"/>
    <cellStyle name="Currency 2 6" xfId="31" xr:uid="{00000000-0005-0000-0000-000013000000}"/>
    <cellStyle name="Currency 2 7" xfId="26" xr:uid="{00000000-0005-0000-0000-000014000000}"/>
    <cellStyle name="Currency 3" xfId="32" xr:uid="{00000000-0005-0000-0000-000015000000}"/>
    <cellStyle name="Currency 4" xfId="6" xr:uid="{00000000-0005-0000-0000-000016000000}"/>
    <cellStyle name="Normal" xfId="0" builtinId="0"/>
    <cellStyle name="Normal 10" xfId="33" xr:uid="{00000000-0005-0000-0000-000018000000}"/>
    <cellStyle name="Normal 10 2" xfId="34" xr:uid="{00000000-0005-0000-0000-000019000000}"/>
    <cellStyle name="Normal 10 3" xfId="35" xr:uid="{00000000-0005-0000-0000-00001A000000}"/>
    <cellStyle name="Normal 10 4" xfId="36" xr:uid="{00000000-0005-0000-0000-00001B000000}"/>
    <cellStyle name="Normal 10 5" xfId="37" xr:uid="{00000000-0005-0000-0000-00001C000000}"/>
    <cellStyle name="Normal 10 6" xfId="38" xr:uid="{00000000-0005-0000-0000-00001D000000}"/>
    <cellStyle name="Normal 11 2" xfId="39" xr:uid="{00000000-0005-0000-0000-00001E000000}"/>
    <cellStyle name="Normal 11 3" xfId="40" xr:uid="{00000000-0005-0000-0000-00001F000000}"/>
    <cellStyle name="Normal 11 4" xfId="41" xr:uid="{00000000-0005-0000-0000-000020000000}"/>
    <cellStyle name="Normal 11 5" xfId="42" xr:uid="{00000000-0005-0000-0000-000021000000}"/>
    <cellStyle name="Normal 11 6" xfId="43" xr:uid="{00000000-0005-0000-0000-000022000000}"/>
    <cellStyle name="Normal 12 2" xfId="44" xr:uid="{00000000-0005-0000-0000-000023000000}"/>
    <cellStyle name="Normal 12 3" xfId="45" xr:uid="{00000000-0005-0000-0000-000024000000}"/>
    <cellStyle name="Normal 12 4" xfId="46" xr:uid="{00000000-0005-0000-0000-000025000000}"/>
    <cellStyle name="Normal 12 5" xfId="47" xr:uid="{00000000-0005-0000-0000-000026000000}"/>
    <cellStyle name="Normal 12 6" xfId="48" xr:uid="{00000000-0005-0000-0000-000027000000}"/>
    <cellStyle name="Normal 13" xfId="49" xr:uid="{00000000-0005-0000-0000-000028000000}"/>
    <cellStyle name="Normal 13 2" xfId="50" xr:uid="{00000000-0005-0000-0000-000029000000}"/>
    <cellStyle name="Normal 13 3" xfId="51" xr:uid="{00000000-0005-0000-0000-00002A000000}"/>
    <cellStyle name="Normal 13 4" xfId="52" xr:uid="{00000000-0005-0000-0000-00002B000000}"/>
    <cellStyle name="Normal 13 5" xfId="53" xr:uid="{00000000-0005-0000-0000-00002C000000}"/>
    <cellStyle name="Normal 13 6" xfId="54" xr:uid="{00000000-0005-0000-0000-00002D000000}"/>
    <cellStyle name="Normal 14 2" xfId="55" xr:uid="{00000000-0005-0000-0000-00002E000000}"/>
    <cellStyle name="Normal 14 3" xfId="56" xr:uid="{00000000-0005-0000-0000-00002F000000}"/>
    <cellStyle name="Normal 14 4" xfId="57" xr:uid="{00000000-0005-0000-0000-000030000000}"/>
    <cellStyle name="Normal 14 5" xfId="58" xr:uid="{00000000-0005-0000-0000-000031000000}"/>
    <cellStyle name="Normal 14 6" xfId="59" xr:uid="{00000000-0005-0000-0000-000032000000}"/>
    <cellStyle name="Normal 15 2" xfId="60" xr:uid="{00000000-0005-0000-0000-000033000000}"/>
    <cellStyle name="Normal 15 3" xfId="61" xr:uid="{00000000-0005-0000-0000-000034000000}"/>
    <cellStyle name="Normal 15 4" xfId="62" xr:uid="{00000000-0005-0000-0000-000035000000}"/>
    <cellStyle name="Normal 15 5" xfId="63" xr:uid="{00000000-0005-0000-0000-000036000000}"/>
    <cellStyle name="Normal 15 6" xfId="64" xr:uid="{00000000-0005-0000-0000-000037000000}"/>
    <cellStyle name="Normal 2" xfId="4" xr:uid="{00000000-0005-0000-0000-000038000000}"/>
    <cellStyle name="Normal 2 2" xfId="15" xr:uid="{00000000-0005-0000-0000-000039000000}"/>
    <cellStyle name="Normal 3" xfId="65" xr:uid="{00000000-0005-0000-0000-00003A000000}"/>
    <cellStyle name="Normal 5 2" xfId="66" xr:uid="{00000000-0005-0000-0000-00003B000000}"/>
    <cellStyle name="Normal 5 3" xfId="67" xr:uid="{00000000-0005-0000-0000-00003C000000}"/>
    <cellStyle name="Normal 5 4" xfId="68" xr:uid="{00000000-0005-0000-0000-00003D000000}"/>
    <cellStyle name="Normal 5 5" xfId="69" xr:uid="{00000000-0005-0000-0000-00003E000000}"/>
    <cellStyle name="Normal 5 6" xfId="70" xr:uid="{00000000-0005-0000-0000-00003F000000}"/>
    <cellStyle name="Normal 6 2" xfId="71" xr:uid="{00000000-0005-0000-0000-000040000000}"/>
    <cellStyle name="Normal 6 3" xfId="72" xr:uid="{00000000-0005-0000-0000-000041000000}"/>
    <cellStyle name="Normal 6 4" xfId="73" xr:uid="{00000000-0005-0000-0000-000042000000}"/>
    <cellStyle name="Normal 6 5" xfId="74" xr:uid="{00000000-0005-0000-0000-000043000000}"/>
    <cellStyle name="Normal 6 6" xfId="75" xr:uid="{00000000-0005-0000-0000-000044000000}"/>
    <cellStyle name="Normal 7" xfId="76" xr:uid="{00000000-0005-0000-0000-000045000000}"/>
    <cellStyle name="Normal 7 2" xfId="77" xr:uid="{00000000-0005-0000-0000-000046000000}"/>
    <cellStyle name="Normal 7 3" xfId="78" xr:uid="{00000000-0005-0000-0000-000047000000}"/>
    <cellStyle name="Normal 7 4" xfId="79" xr:uid="{00000000-0005-0000-0000-000048000000}"/>
    <cellStyle name="Normal 7 5" xfId="80" xr:uid="{00000000-0005-0000-0000-000049000000}"/>
    <cellStyle name="Normal 7 6" xfId="81" xr:uid="{00000000-0005-0000-0000-00004A000000}"/>
    <cellStyle name="Number [0]" xfId="82" xr:uid="{00000000-0005-0000-0000-00004B000000}"/>
    <cellStyle name="Number [0] 2" xfId="83" xr:uid="{00000000-0005-0000-0000-00004C000000}"/>
    <cellStyle name="Number [2]" xfId="84" xr:uid="{00000000-0005-0000-0000-00004D000000}"/>
    <cellStyle name="Percent" xfId="2" builtinId="5"/>
    <cellStyle name="Percent 2" xfId="12" xr:uid="{00000000-0005-0000-0000-00004F000000}"/>
    <cellStyle name="Percent 2 2" xfId="85" xr:uid="{00000000-0005-0000-0000-000050000000}"/>
    <cellStyle name="Percent 3" xfId="7" xr:uid="{00000000-0005-0000-0000-000051000000}"/>
    <cellStyle name="PSChar" xfId="8" xr:uid="{00000000-0005-0000-0000-000052000000}"/>
    <cellStyle name="PSChar 2" xfId="13" xr:uid="{00000000-0005-0000-0000-000053000000}"/>
    <cellStyle name="PSChar 2 2" xfId="86" xr:uid="{00000000-0005-0000-0000-000054000000}"/>
    <cellStyle name="PSDec" xfId="9" xr:uid="{00000000-0005-0000-0000-000055000000}"/>
    <cellStyle name="PSDec 2" xfId="14" xr:uid="{00000000-0005-0000-0000-000056000000}"/>
    <cellStyle name="PSDec 2 2" xfId="87" xr:uid="{00000000-0005-0000-0000-000057000000}"/>
  </cellStyles>
  <dxfs count="2">
    <dxf>
      <fill>
        <patternFill>
          <bgColor rgb="FFFF0000"/>
        </patternFill>
      </fill>
    </dxf>
    <dxf>
      <fill>
        <patternFill>
          <bgColor rgb="FF50E937"/>
        </patternFill>
      </fill>
    </dxf>
  </dxfs>
  <tableStyles count="0" defaultTableStyle="TableStyleMedium2" defaultPivotStyle="PivotStyleLight16"/>
  <colors>
    <mruColors>
      <color rgb="FFFFFF99"/>
      <color rgb="FF50E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zoomScale="70" zoomScaleNormal="70" workbookViewId="0">
      <pane ySplit="12" topLeftCell="A56" activePane="bottomLeft" state="frozen"/>
      <selection pane="bottomLeft" activeCell="L93" sqref="L93"/>
    </sheetView>
  </sheetViews>
  <sheetFormatPr defaultColWidth="9.140625" defaultRowHeight="13.5" x14ac:dyDescent="0.25"/>
  <cols>
    <col min="1" max="1" width="1.7109375" style="1" customWidth="1"/>
    <col min="2" max="2" width="31" style="1" customWidth="1"/>
    <col min="3" max="3" width="24.42578125" style="1" customWidth="1"/>
    <col min="4" max="4" width="9.140625" style="1" customWidth="1"/>
    <col min="5" max="5" width="12.85546875" style="1" customWidth="1"/>
    <col min="6" max="6" width="11.85546875" style="1" customWidth="1"/>
    <col min="7" max="7" width="10" style="1" customWidth="1"/>
    <col min="8" max="8" width="8.85546875" style="1" customWidth="1"/>
    <col min="9" max="9" width="10.28515625" style="1" customWidth="1"/>
    <col min="10" max="10" width="10.5703125" style="1" customWidth="1"/>
    <col min="11" max="11" width="9.28515625" style="1" customWidth="1"/>
    <col min="12" max="16" width="15.7109375" style="1" customWidth="1"/>
    <col min="17" max="17" width="17.140625" style="1" customWidth="1"/>
    <col min="18" max="18" width="3.42578125" style="1" customWidth="1"/>
    <col min="19" max="19" width="18.28515625" style="1" customWidth="1"/>
    <col min="20" max="16384" width="9.140625" style="1"/>
  </cols>
  <sheetData>
    <row r="1" spans="1:19" ht="13.15" x14ac:dyDescent="0.25">
      <c r="A1" s="166" t="s">
        <v>44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9" ht="14.45" x14ac:dyDescent="0.3">
      <c r="A2" s="2" t="s">
        <v>0</v>
      </c>
      <c r="C2" s="1" t="s">
        <v>79</v>
      </c>
      <c r="Q2" s="158"/>
      <c r="R2"/>
    </row>
    <row r="3" spans="1:19" ht="15" thickBot="1" x14ac:dyDescent="0.35">
      <c r="A3" s="2" t="s">
        <v>1</v>
      </c>
      <c r="C3" s="1" t="s">
        <v>79</v>
      </c>
      <c r="O3" s="2" t="s">
        <v>94</v>
      </c>
      <c r="P3" s="39"/>
      <c r="Q3" s="39"/>
      <c r="R3"/>
    </row>
    <row r="4" spans="1:19" ht="15" thickBot="1" x14ac:dyDescent="0.35">
      <c r="A4" s="2" t="s">
        <v>27</v>
      </c>
      <c r="C4" s="1" t="s">
        <v>79</v>
      </c>
      <c r="O4" s="162" t="s">
        <v>51</v>
      </c>
      <c r="P4" s="159">
        <v>0.28999999999999998</v>
      </c>
      <c r="Q4" s="154"/>
      <c r="R4"/>
    </row>
    <row r="5" spans="1:19" ht="15" thickBot="1" x14ac:dyDescent="0.35">
      <c r="A5" s="2" t="s">
        <v>2</v>
      </c>
      <c r="C5" s="120" t="s">
        <v>79</v>
      </c>
      <c r="O5" s="163" t="s">
        <v>85</v>
      </c>
      <c r="P5" s="160">
        <v>0.32</v>
      </c>
      <c r="Q5" s="154"/>
      <c r="R5"/>
    </row>
    <row r="6" spans="1:19" ht="15" thickBot="1" x14ac:dyDescent="0.35">
      <c r="A6" s="2"/>
      <c r="O6" s="164" t="s">
        <v>86</v>
      </c>
      <c r="P6" s="161">
        <v>0.22</v>
      </c>
      <c r="Q6" s="156"/>
      <c r="R6"/>
    </row>
    <row r="7" spans="1:19" ht="15" thickBot="1" x14ac:dyDescent="0.35">
      <c r="A7" s="2"/>
      <c r="M7" s="41" t="s">
        <v>50</v>
      </c>
      <c r="O7" s="163" t="s">
        <v>87</v>
      </c>
      <c r="P7" s="161">
        <v>0.38</v>
      </c>
      <c r="Q7" s="155"/>
      <c r="R7"/>
    </row>
    <row r="8" spans="1:19" ht="15" thickBot="1" x14ac:dyDescent="0.35">
      <c r="A8" s="32" t="s">
        <v>32</v>
      </c>
      <c r="B8" s="33"/>
      <c r="C8" s="34">
        <f>Q94</f>
        <v>0</v>
      </c>
      <c r="L8" s="7" t="s">
        <v>25</v>
      </c>
      <c r="M8" s="171">
        <v>0.53500000000000003</v>
      </c>
      <c r="O8" s="163" t="s">
        <v>88</v>
      </c>
      <c r="P8" s="161">
        <v>0.5</v>
      </c>
      <c r="Q8" s="154"/>
      <c r="R8"/>
    </row>
    <row r="9" spans="1:19" ht="15" thickBot="1" x14ac:dyDescent="0.35">
      <c r="L9" s="7" t="s">
        <v>26</v>
      </c>
      <c r="M9" s="6">
        <v>0.03</v>
      </c>
      <c r="O9" s="162" t="s">
        <v>89</v>
      </c>
      <c r="P9" s="161">
        <v>0.18</v>
      </c>
      <c r="Q9" s="155"/>
      <c r="R9"/>
    </row>
    <row r="10" spans="1:19" ht="15" thickBot="1" x14ac:dyDescent="0.35">
      <c r="A10" s="2" t="s">
        <v>48</v>
      </c>
      <c r="C10" s="19" t="e">
        <f>IF((Q81/Q94)&gt;0.5,TRUE(),FALSE())</f>
        <v>#DIV/0!</v>
      </c>
      <c r="L10" s="7" t="s">
        <v>28</v>
      </c>
      <c r="M10" s="6">
        <v>0.05</v>
      </c>
      <c r="O10" s="163" t="s">
        <v>90</v>
      </c>
      <c r="P10" s="161">
        <v>0.08</v>
      </c>
      <c r="Q10" s="15"/>
      <c r="R10"/>
    </row>
    <row r="11" spans="1:19" ht="15" thickBot="1" x14ac:dyDescent="0.35">
      <c r="C11" s="40" t="e">
        <f>Q81/Q94</f>
        <v>#DIV/0!</v>
      </c>
      <c r="L11" s="7" t="s">
        <v>53</v>
      </c>
      <c r="M11" s="43">
        <v>369.65</v>
      </c>
      <c r="O11" s="163" t="s">
        <v>52</v>
      </c>
      <c r="P11" s="161">
        <v>0</v>
      </c>
      <c r="Q11" s="157"/>
      <c r="R11"/>
    </row>
    <row r="12" spans="1:19" ht="13.9" thickBot="1" x14ac:dyDescent="0.3">
      <c r="A12" s="2"/>
      <c r="C12" s="19"/>
      <c r="N12" s="42"/>
      <c r="O12" s="163"/>
      <c r="P12" s="161"/>
      <c r="Q12" s="15"/>
    </row>
    <row r="13" spans="1:19" customFormat="1" ht="14.45" x14ac:dyDescent="0.3"/>
    <row r="14" spans="1:19" ht="13.9" thickBot="1" x14ac:dyDescent="0.3"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9" ht="13.15" x14ac:dyDescent="0.25">
      <c r="A15" s="2" t="s">
        <v>4</v>
      </c>
      <c r="G15" s="50" t="s">
        <v>54</v>
      </c>
      <c r="H15" s="51" t="s">
        <v>55</v>
      </c>
      <c r="I15" s="51" t="s">
        <v>56</v>
      </c>
      <c r="J15" s="51" t="s">
        <v>57</v>
      </c>
      <c r="K15" s="52" t="s">
        <v>58</v>
      </c>
      <c r="L15" s="128" t="s">
        <v>54</v>
      </c>
      <c r="M15" s="64" t="s">
        <v>55</v>
      </c>
      <c r="N15" s="64" t="s">
        <v>56</v>
      </c>
      <c r="O15" s="64" t="s">
        <v>57</v>
      </c>
      <c r="P15" s="60" t="s">
        <v>58</v>
      </c>
      <c r="Q15" s="74" t="s">
        <v>45</v>
      </c>
      <c r="S15" s="151" t="s">
        <v>78</v>
      </c>
    </row>
    <row r="16" spans="1:19" ht="26.45" thickBot="1" x14ac:dyDescent="0.3">
      <c r="B16" s="3" t="s">
        <v>5</v>
      </c>
      <c r="C16" s="3" t="s">
        <v>31</v>
      </c>
      <c r="D16" s="4" t="s">
        <v>30</v>
      </c>
      <c r="E16" s="4" t="s">
        <v>6</v>
      </c>
      <c r="F16" s="4" t="s">
        <v>7</v>
      </c>
      <c r="G16" s="61" t="s">
        <v>59</v>
      </c>
      <c r="H16" s="62" t="s">
        <v>59</v>
      </c>
      <c r="I16" s="62" t="s">
        <v>59</v>
      </c>
      <c r="J16" s="62" t="s">
        <v>59</v>
      </c>
      <c r="K16" s="63" t="s">
        <v>59</v>
      </c>
      <c r="L16" s="129" t="s">
        <v>60</v>
      </c>
      <c r="M16" s="67" t="s">
        <v>60</v>
      </c>
      <c r="N16" s="67" t="s">
        <v>60</v>
      </c>
      <c r="O16" s="67" t="s">
        <v>60</v>
      </c>
      <c r="P16" s="73" t="s">
        <v>60</v>
      </c>
      <c r="Q16" s="75" t="s">
        <v>60</v>
      </c>
      <c r="S16" s="152" t="s">
        <v>77</v>
      </c>
    </row>
    <row r="17" spans="2:19" ht="13.15" x14ac:dyDescent="0.25">
      <c r="B17" s="56" t="str">
        <f>C2</f>
        <v>&lt;Enter&gt;</v>
      </c>
      <c r="C17" s="53"/>
      <c r="D17" s="117"/>
      <c r="E17" s="54">
        <v>0</v>
      </c>
      <c r="F17" s="118"/>
      <c r="G17" s="55"/>
      <c r="H17" s="58"/>
      <c r="I17" s="58"/>
      <c r="J17" s="58"/>
      <c r="K17" s="59"/>
      <c r="L17" s="124">
        <f>ROUND(E17*G17,0)</f>
        <v>0</v>
      </c>
      <c r="M17" s="124">
        <f>ROUND((E17+(E17*M9))*H17,0)</f>
        <v>0</v>
      </c>
      <c r="N17" s="122">
        <f>ROUND((E17+(E17*$M$9)+(E17*$M$9))*I17,0)</f>
        <v>0</v>
      </c>
      <c r="O17" s="65">
        <f>ROUND((E17+(E17*$M$9)+(E17*$M$9)+(E17*$M$9))*J17,0)</f>
        <v>0</v>
      </c>
      <c r="P17" s="123">
        <f>ROUND((E17+(E17*$M$9)+(E17*$M$9)+(E17*$M$9)+(E17*$M$9))*K17,0)</f>
        <v>0</v>
      </c>
      <c r="Q17" s="76">
        <f>SUM(L17:P17)</f>
        <v>0</v>
      </c>
      <c r="S17" s="147">
        <f t="shared" ref="S17:S26" si="0">SUM(G17:K17)/5</f>
        <v>0</v>
      </c>
    </row>
    <row r="18" spans="2:19" ht="13.15" x14ac:dyDescent="0.25">
      <c r="B18" s="47"/>
      <c r="C18" s="47"/>
      <c r="D18" s="119"/>
      <c r="E18" s="48">
        <v>0</v>
      </c>
      <c r="F18" s="115"/>
      <c r="G18" s="130">
        <f>G17*$D$17</f>
        <v>0</v>
      </c>
      <c r="H18" s="127">
        <f t="shared" ref="H18:K18" si="1">H17*$D$17</f>
        <v>0</v>
      </c>
      <c r="I18" s="127">
        <f t="shared" si="1"/>
        <v>0</v>
      </c>
      <c r="J18" s="127">
        <f t="shared" si="1"/>
        <v>0</v>
      </c>
      <c r="K18" s="131">
        <f t="shared" si="1"/>
        <v>0</v>
      </c>
      <c r="L18" s="125">
        <f>ROUND(L17*$F$17,0)</f>
        <v>0</v>
      </c>
      <c r="M18" s="66">
        <f t="shared" ref="M18:P18" si="2">ROUND(M17*$F$17,0)</f>
        <v>0</v>
      </c>
      <c r="N18" s="66">
        <f t="shared" si="2"/>
        <v>0</v>
      </c>
      <c r="O18" s="66">
        <f t="shared" si="2"/>
        <v>0</v>
      </c>
      <c r="P18" s="49">
        <f t="shared" si="2"/>
        <v>0</v>
      </c>
      <c r="Q18" s="77">
        <f t="shared" ref="Q18:Q30" si="3">SUM(L18:P18)</f>
        <v>0</v>
      </c>
      <c r="S18" s="148">
        <f t="shared" si="0"/>
        <v>0</v>
      </c>
    </row>
    <row r="19" spans="2:19" ht="13.15" x14ac:dyDescent="0.25">
      <c r="B19" s="56" t="s">
        <v>3</v>
      </c>
      <c r="C19" s="56"/>
      <c r="D19" s="116"/>
      <c r="E19" s="57">
        <v>0</v>
      </c>
      <c r="F19" s="121"/>
      <c r="G19" s="55"/>
      <c r="H19" s="58"/>
      <c r="I19" s="58"/>
      <c r="J19" s="58"/>
      <c r="K19" s="59"/>
      <c r="L19" s="124">
        <f>ROUND(E19*G19,0)</f>
        <v>0</v>
      </c>
      <c r="M19" s="122">
        <f>ROUND((E19+(E19*M9))*H19,0)</f>
        <v>0</v>
      </c>
      <c r="N19" s="122">
        <f>ROUND((E19+(E19*M9)+(E19*M9))*I19,0)</f>
        <v>0</v>
      </c>
      <c r="O19" s="65">
        <f>ROUND((E19+(E19*M9)+(E19*M9)+(E19*M9))*J19,0)</f>
        <v>0</v>
      </c>
      <c r="P19" s="123">
        <f>ROUND((E19+(E19*M9)+(E19*M9)+(E19*M9)+(E19*M9))*K19,0)</f>
        <v>0</v>
      </c>
      <c r="Q19" s="76">
        <f t="shared" si="3"/>
        <v>0</v>
      </c>
      <c r="S19" s="149">
        <f t="shared" si="0"/>
        <v>0</v>
      </c>
    </row>
    <row r="20" spans="2:19" ht="13.15" x14ac:dyDescent="0.25">
      <c r="B20" s="47"/>
      <c r="C20" s="47"/>
      <c r="D20" s="119"/>
      <c r="E20" s="48">
        <v>0</v>
      </c>
      <c r="F20" s="115"/>
      <c r="G20" s="130">
        <f>G19*$D$19</f>
        <v>0</v>
      </c>
      <c r="H20" s="127">
        <f t="shared" ref="H20:K20" si="4">H19*$D$19</f>
        <v>0</v>
      </c>
      <c r="I20" s="127">
        <f t="shared" si="4"/>
        <v>0</v>
      </c>
      <c r="J20" s="127">
        <f t="shared" si="4"/>
        <v>0</v>
      </c>
      <c r="K20" s="131">
        <f t="shared" si="4"/>
        <v>0</v>
      </c>
      <c r="L20" s="125">
        <f>ROUND(L19*$F$19,0)</f>
        <v>0</v>
      </c>
      <c r="M20" s="66">
        <f t="shared" ref="M20:P20" si="5">ROUND(M19*$F$19,0)</f>
        <v>0</v>
      </c>
      <c r="N20" s="66">
        <f t="shared" si="5"/>
        <v>0</v>
      </c>
      <c r="O20" s="66">
        <f t="shared" si="5"/>
        <v>0</v>
      </c>
      <c r="P20" s="66">
        <f t="shared" si="5"/>
        <v>0</v>
      </c>
      <c r="Q20" s="77">
        <f t="shared" si="3"/>
        <v>0</v>
      </c>
      <c r="S20" s="148">
        <f t="shared" si="0"/>
        <v>0</v>
      </c>
    </row>
    <row r="21" spans="2:19" ht="13.15" x14ac:dyDescent="0.25">
      <c r="B21" s="56" t="s">
        <v>3</v>
      </c>
      <c r="C21" s="56"/>
      <c r="D21" s="116"/>
      <c r="E21" s="57">
        <v>0</v>
      </c>
      <c r="F21" s="121"/>
      <c r="G21" s="55"/>
      <c r="H21" s="58"/>
      <c r="I21" s="58"/>
      <c r="J21" s="58"/>
      <c r="K21" s="59"/>
      <c r="L21" s="124">
        <f>ROUND(E21*G21,0)</f>
        <v>0</v>
      </c>
      <c r="M21" s="122">
        <f>ROUND((E21+(E21*M9))*H21,0)</f>
        <v>0</v>
      </c>
      <c r="N21" s="122">
        <f>ROUND((E21+(E21*M9)+(E21*M9))*I21,0)</f>
        <v>0</v>
      </c>
      <c r="O21" s="65">
        <f>ROUND((E21+(E21*M9)+(E21*M9)+(E21*M9))*J21,0)</f>
        <v>0</v>
      </c>
      <c r="P21" s="123">
        <f>ROUND((E21+(E21*M9)+(E21*M9)+(E21*M9)+(E21*M9))*K21,0)</f>
        <v>0</v>
      </c>
      <c r="Q21" s="78">
        <f t="shared" si="3"/>
        <v>0</v>
      </c>
      <c r="S21" s="149">
        <f t="shared" si="0"/>
        <v>0</v>
      </c>
    </row>
    <row r="22" spans="2:19" ht="13.15" x14ac:dyDescent="0.25">
      <c r="B22" s="47"/>
      <c r="C22" s="47"/>
      <c r="D22" s="119"/>
      <c r="E22" s="48">
        <v>0</v>
      </c>
      <c r="F22" s="115"/>
      <c r="G22" s="130">
        <f>G21*$D$21</f>
        <v>0</v>
      </c>
      <c r="H22" s="127">
        <f t="shared" ref="H22:K22" si="6">H21*$D$21</f>
        <v>0</v>
      </c>
      <c r="I22" s="127">
        <f t="shared" si="6"/>
        <v>0</v>
      </c>
      <c r="J22" s="127">
        <f t="shared" si="6"/>
        <v>0</v>
      </c>
      <c r="K22" s="131">
        <f t="shared" si="6"/>
        <v>0</v>
      </c>
      <c r="L22" s="125">
        <f>ROUND(L21*$F$21,0)</f>
        <v>0</v>
      </c>
      <c r="M22" s="66">
        <f t="shared" ref="M22:P22" si="7">ROUND(M21*$F$21,0)</f>
        <v>0</v>
      </c>
      <c r="N22" s="66">
        <f t="shared" si="7"/>
        <v>0</v>
      </c>
      <c r="O22" s="66">
        <f t="shared" si="7"/>
        <v>0</v>
      </c>
      <c r="P22" s="66">
        <f t="shared" si="7"/>
        <v>0</v>
      </c>
      <c r="Q22" s="79">
        <f t="shared" si="3"/>
        <v>0</v>
      </c>
      <c r="S22" s="148">
        <f t="shared" si="0"/>
        <v>0</v>
      </c>
    </row>
    <row r="23" spans="2:19" ht="13.15" x14ac:dyDescent="0.25">
      <c r="B23" s="56" t="s">
        <v>3</v>
      </c>
      <c r="C23" s="56"/>
      <c r="D23" s="116"/>
      <c r="E23" s="57">
        <v>0</v>
      </c>
      <c r="F23" s="121"/>
      <c r="G23" s="55"/>
      <c r="H23" s="58"/>
      <c r="I23" s="58"/>
      <c r="J23" s="58"/>
      <c r="K23" s="59"/>
      <c r="L23" s="124">
        <f>ROUND(E23*G23,0)</f>
        <v>0</v>
      </c>
      <c r="M23" s="122">
        <f>ROUND((E23+(E23*M9))*H23,0)</f>
        <v>0</v>
      </c>
      <c r="N23" s="122">
        <f>ROUND((E23+(E23*M9)+(E23*M9))*I23,0)</f>
        <v>0</v>
      </c>
      <c r="O23" s="65">
        <f>ROUND((E23+(E23*M9)+(E23*M9)+(E23*M9))*J23,0)</f>
        <v>0</v>
      </c>
      <c r="P23" s="123">
        <f>ROUND((E23+(E23*M9)+(E23*M9)+(E23*M9)+(E23*M9))*K23,0)</f>
        <v>0</v>
      </c>
      <c r="Q23" s="76">
        <f t="shared" si="3"/>
        <v>0</v>
      </c>
      <c r="S23" s="149">
        <f t="shared" si="0"/>
        <v>0</v>
      </c>
    </row>
    <row r="24" spans="2:19" ht="13.15" x14ac:dyDescent="0.25">
      <c r="B24" s="47"/>
      <c r="C24" s="47"/>
      <c r="D24" s="119"/>
      <c r="E24" s="48">
        <v>0</v>
      </c>
      <c r="F24" s="115"/>
      <c r="G24" s="130">
        <f>G23*$D$23</f>
        <v>0</v>
      </c>
      <c r="H24" s="127">
        <f t="shared" ref="H24:K24" si="8">H23*$D$23</f>
        <v>0</v>
      </c>
      <c r="I24" s="127">
        <f t="shared" si="8"/>
        <v>0</v>
      </c>
      <c r="J24" s="127">
        <f t="shared" si="8"/>
        <v>0</v>
      </c>
      <c r="K24" s="131">
        <f t="shared" si="8"/>
        <v>0</v>
      </c>
      <c r="L24" s="125">
        <f>ROUND(L23*$F$23,0)</f>
        <v>0</v>
      </c>
      <c r="M24" s="66">
        <f t="shared" ref="M24:P24" si="9">ROUND(M23*$F$23,0)</f>
        <v>0</v>
      </c>
      <c r="N24" s="66">
        <f t="shared" si="9"/>
        <v>0</v>
      </c>
      <c r="O24" s="66">
        <f t="shared" si="9"/>
        <v>0</v>
      </c>
      <c r="P24" s="66">
        <f t="shared" si="9"/>
        <v>0</v>
      </c>
      <c r="Q24" s="77">
        <f t="shared" si="3"/>
        <v>0</v>
      </c>
      <c r="S24" s="148">
        <f t="shared" si="0"/>
        <v>0</v>
      </c>
    </row>
    <row r="25" spans="2:19" ht="13.15" x14ac:dyDescent="0.25">
      <c r="B25" s="56" t="s">
        <v>3</v>
      </c>
      <c r="C25" s="56"/>
      <c r="D25" s="116"/>
      <c r="E25" s="57">
        <v>0</v>
      </c>
      <c r="F25" s="121"/>
      <c r="G25" s="55"/>
      <c r="H25" s="58"/>
      <c r="I25" s="58"/>
      <c r="J25" s="58"/>
      <c r="K25" s="59"/>
      <c r="L25" s="124">
        <f>ROUND(E25*G25,0)</f>
        <v>0</v>
      </c>
      <c r="M25" s="122">
        <f>ROUND((E25+(E25*M9))*H25,0)</f>
        <v>0</v>
      </c>
      <c r="N25" s="122">
        <f>ROUND((E25+(E25*M9)+(E25*M9))*I25,0)</f>
        <v>0</v>
      </c>
      <c r="O25" s="65">
        <f>ROUND((E25+(E25*M9)+(E25*M9)+(E25*M9))*J25,0)</f>
        <v>0</v>
      </c>
      <c r="P25" s="123">
        <f>ROUND((E25+(E25*M9)+(E25*M9)+(E25*M9)+(E25*M9))*K25,0)</f>
        <v>0</v>
      </c>
      <c r="Q25" s="78">
        <f t="shared" si="3"/>
        <v>0</v>
      </c>
      <c r="S25" s="149">
        <f t="shared" si="0"/>
        <v>0</v>
      </c>
    </row>
    <row r="26" spans="2:19" ht="13.9" thickBot="1" x14ac:dyDescent="0.3">
      <c r="B26" s="47"/>
      <c r="C26" s="47"/>
      <c r="D26" s="119"/>
      <c r="E26" s="48">
        <v>0</v>
      </c>
      <c r="F26" s="115"/>
      <c r="G26" s="130">
        <f>G25*$D$25</f>
        <v>0</v>
      </c>
      <c r="H26" s="127">
        <f t="shared" ref="H26:K26" si="10">H25*$D$25</f>
        <v>0</v>
      </c>
      <c r="I26" s="127">
        <f t="shared" si="10"/>
        <v>0</v>
      </c>
      <c r="J26" s="127">
        <f t="shared" si="10"/>
        <v>0</v>
      </c>
      <c r="K26" s="131">
        <f t="shared" si="10"/>
        <v>0</v>
      </c>
      <c r="L26" s="125">
        <f>ROUND(L25*$F$25,0)</f>
        <v>0</v>
      </c>
      <c r="M26" s="125">
        <f t="shared" ref="M26:P26" si="11">ROUND(M25*$F$25,0)</f>
        <v>0</v>
      </c>
      <c r="N26" s="125">
        <f t="shared" si="11"/>
        <v>0</v>
      </c>
      <c r="O26" s="125">
        <f t="shared" si="11"/>
        <v>0</v>
      </c>
      <c r="P26" s="125">
        <f t="shared" si="11"/>
        <v>0</v>
      </c>
      <c r="Q26" s="79">
        <f t="shared" si="3"/>
        <v>0</v>
      </c>
      <c r="S26" s="150">
        <f t="shared" si="0"/>
        <v>0</v>
      </c>
    </row>
    <row r="27" spans="2:19" ht="13.15" x14ac:dyDescent="0.25">
      <c r="B27" s="56" t="s">
        <v>3</v>
      </c>
      <c r="C27" s="56"/>
      <c r="D27" s="116"/>
      <c r="E27" s="57">
        <v>0</v>
      </c>
      <c r="F27" s="121"/>
      <c r="G27" s="55"/>
      <c r="H27" s="58"/>
      <c r="I27" s="58"/>
      <c r="J27" s="58"/>
      <c r="K27" s="59"/>
      <c r="L27" s="124">
        <f>ROUND(E27*G27,0)</f>
        <v>0</v>
      </c>
      <c r="M27" s="122">
        <f>ROUND((E27+(E27*M9))*H27,0)</f>
        <v>0</v>
      </c>
      <c r="N27" s="122">
        <f>ROUND((E27+(E27*M9)+(E27*M9))*I27,0)</f>
        <v>0</v>
      </c>
      <c r="O27" s="65">
        <f>ROUND((E27+(E27*M9)+(E27*M9)+(E27*M9))*J27,0)</f>
        <v>0</v>
      </c>
      <c r="P27" s="123">
        <f>ROUND((E27+(E27*M9)+(E27*M9)+(E27*M9)+(E27*M9))*K27,0)</f>
        <v>0</v>
      </c>
      <c r="Q27" s="78">
        <f t="shared" si="3"/>
        <v>0</v>
      </c>
    </row>
    <row r="28" spans="2:19" ht="13.15" x14ac:dyDescent="0.25">
      <c r="B28" s="47"/>
      <c r="C28" s="47"/>
      <c r="D28" s="119"/>
      <c r="E28" s="48">
        <v>0</v>
      </c>
      <c r="F28" s="115"/>
      <c r="G28" s="130">
        <f>G27*$D$27</f>
        <v>0</v>
      </c>
      <c r="H28" s="127">
        <f t="shared" ref="H28:K28" si="12">H27*$D$27</f>
        <v>0</v>
      </c>
      <c r="I28" s="127">
        <f t="shared" si="12"/>
        <v>0</v>
      </c>
      <c r="J28" s="127">
        <f t="shared" si="12"/>
        <v>0</v>
      </c>
      <c r="K28" s="131">
        <f t="shared" si="12"/>
        <v>0</v>
      </c>
      <c r="L28" s="125">
        <f>ROUND(L27*$F$27,0)</f>
        <v>0</v>
      </c>
      <c r="M28" s="125">
        <f t="shared" ref="M28:P28" si="13">ROUND(M27*$F$27,0)</f>
        <v>0</v>
      </c>
      <c r="N28" s="125">
        <f t="shared" si="13"/>
        <v>0</v>
      </c>
      <c r="O28" s="125">
        <f t="shared" si="13"/>
        <v>0</v>
      </c>
      <c r="P28" s="125">
        <f t="shared" si="13"/>
        <v>0</v>
      </c>
      <c r="Q28" s="79">
        <f t="shared" si="3"/>
        <v>0</v>
      </c>
    </row>
    <row r="29" spans="2:19" ht="13.15" x14ac:dyDescent="0.25">
      <c r="B29" s="56" t="s">
        <v>3</v>
      </c>
      <c r="C29" s="56"/>
      <c r="D29" s="116"/>
      <c r="E29" s="57">
        <v>0</v>
      </c>
      <c r="F29" s="121"/>
      <c r="G29" s="55"/>
      <c r="H29" s="58"/>
      <c r="I29" s="58"/>
      <c r="J29" s="58"/>
      <c r="K29" s="59"/>
      <c r="L29" s="124">
        <f>ROUND(E29*G29,0)</f>
        <v>0</v>
      </c>
      <c r="M29" s="122">
        <f>ROUND((E29+(E29*M9))*H29,0)</f>
        <v>0</v>
      </c>
      <c r="N29" s="122">
        <f>ROUND((E29+(E29*M9)+(E29*M9))*I29,0)</f>
        <v>0</v>
      </c>
      <c r="O29" s="65">
        <f>ROUND((E29+(E29*M9)+(E29*M9)+(E29*M9))*J29,0)</f>
        <v>0</v>
      </c>
      <c r="P29" s="123">
        <f>ROUND((E29+(E29*M9)+(E29*M9)+(E29*M9)+(E29*M9))*K29,0)</f>
        <v>0</v>
      </c>
      <c r="Q29" s="80">
        <f t="shared" si="3"/>
        <v>0</v>
      </c>
    </row>
    <row r="30" spans="2:19" ht="13.15" x14ac:dyDescent="0.25">
      <c r="B30" s="47"/>
      <c r="C30" s="47"/>
      <c r="D30" s="119"/>
      <c r="E30" s="48">
        <v>0</v>
      </c>
      <c r="F30" s="115"/>
      <c r="G30" s="130">
        <f>G29*$D$29</f>
        <v>0</v>
      </c>
      <c r="H30" s="127">
        <f t="shared" ref="H30:K30" si="14">H29*$D$29</f>
        <v>0</v>
      </c>
      <c r="I30" s="127">
        <f t="shared" si="14"/>
        <v>0</v>
      </c>
      <c r="J30" s="127">
        <f t="shared" si="14"/>
        <v>0</v>
      </c>
      <c r="K30" s="131">
        <f t="shared" si="14"/>
        <v>0</v>
      </c>
      <c r="L30" s="125">
        <f>ROUND(L29*$F$29,0)</f>
        <v>0</v>
      </c>
      <c r="M30" s="125">
        <f t="shared" ref="M30:P30" si="15">ROUND(M29*$F$29,0)</f>
        <v>0</v>
      </c>
      <c r="N30" s="125">
        <f t="shared" si="15"/>
        <v>0</v>
      </c>
      <c r="O30" s="125">
        <f t="shared" si="15"/>
        <v>0</v>
      </c>
      <c r="P30" s="125">
        <f t="shared" si="15"/>
        <v>0</v>
      </c>
      <c r="Q30" s="79">
        <f t="shared" si="3"/>
        <v>0</v>
      </c>
    </row>
    <row r="31" spans="2:19" ht="13.15" x14ac:dyDescent="0.25">
      <c r="B31" s="56" t="s">
        <v>3</v>
      </c>
      <c r="C31" s="56"/>
      <c r="D31" s="116"/>
      <c r="E31" s="57">
        <v>0</v>
      </c>
      <c r="F31" s="121"/>
      <c r="G31" s="55"/>
      <c r="H31" s="58"/>
      <c r="I31" s="58"/>
      <c r="J31" s="58"/>
      <c r="K31" s="59"/>
      <c r="L31" s="124">
        <f>ROUND(E31*G31,0)</f>
        <v>0</v>
      </c>
      <c r="M31" s="122">
        <f>ROUND((E31+(E31*M9))*H31,0)</f>
        <v>0</v>
      </c>
      <c r="N31" s="122">
        <f>ROUND((E31+(E31*M9)+(E31*M9))*I31,0)</f>
        <v>0</v>
      </c>
      <c r="O31" s="65">
        <f>ROUND((E31+(E31*M9)+(E31*M9)+(E31*M9))*J31,0)</f>
        <v>0</v>
      </c>
      <c r="P31" s="123">
        <f>ROUND((E31+(E31*M9)+(E31*M9)+(E31*M9)+(E31*M9))*K31,0)</f>
        <v>0</v>
      </c>
      <c r="Q31" s="80">
        <f t="shared" ref="Q31:Q32" si="16">SUM(L31:P31)</f>
        <v>0</v>
      </c>
    </row>
    <row r="32" spans="2:19" ht="13.15" x14ac:dyDescent="0.25">
      <c r="B32" s="47"/>
      <c r="C32" s="47"/>
      <c r="D32" s="119"/>
      <c r="E32" s="48">
        <v>0</v>
      </c>
      <c r="F32" s="115"/>
      <c r="G32" s="130">
        <f>G31*$D$31</f>
        <v>0</v>
      </c>
      <c r="H32" s="127">
        <f t="shared" ref="H32:K32" si="17">H31*$D$31</f>
        <v>0</v>
      </c>
      <c r="I32" s="127">
        <f t="shared" si="17"/>
        <v>0</v>
      </c>
      <c r="J32" s="127">
        <f t="shared" si="17"/>
        <v>0</v>
      </c>
      <c r="K32" s="131">
        <f t="shared" si="17"/>
        <v>0</v>
      </c>
      <c r="L32" s="125">
        <f>ROUND(L31*$F$31,0)</f>
        <v>0</v>
      </c>
      <c r="M32" s="125">
        <f t="shared" ref="M32:P32" si="18">ROUND(M31*$F$31,0)</f>
        <v>0</v>
      </c>
      <c r="N32" s="125">
        <f t="shared" si="18"/>
        <v>0</v>
      </c>
      <c r="O32" s="125">
        <f t="shared" si="18"/>
        <v>0</v>
      </c>
      <c r="P32" s="125">
        <f t="shared" si="18"/>
        <v>0</v>
      </c>
      <c r="Q32" s="79">
        <f t="shared" si="16"/>
        <v>0</v>
      </c>
    </row>
    <row r="33" spans="1:17" ht="13.15" x14ac:dyDescent="0.25">
      <c r="B33" s="56" t="s">
        <v>3</v>
      </c>
      <c r="C33" s="56"/>
      <c r="D33" s="116"/>
      <c r="E33" s="57">
        <v>0</v>
      </c>
      <c r="F33" s="121"/>
      <c r="G33" s="55"/>
      <c r="H33" s="58"/>
      <c r="I33" s="58"/>
      <c r="J33" s="58"/>
      <c r="K33" s="59"/>
      <c r="L33" s="124">
        <f>ROUND(E33*G33,0)</f>
        <v>0</v>
      </c>
      <c r="M33" s="122">
        <f>ROUND((E33+(E33*M9))*H33,0)</f>
        <v>0</v>
      </c>
      <c r="N33" s="122">
        <f>ROUND((E33+(E33*M9)+(E33*M9))*I33,0)</f>
        <v>0</v>
      </c>
      <c r="O33" s="65">
        <f>ROUND((E33+(E33*M9)+(E33*M9)+(E33*M9))*J33,0)</f>
        <v>0</v>
      </c>
      <c r="P33" s="123">
        <f>ROUND((E33+(E33*M9)+(E33*M9)+(E33*M9)+(E33*M9))*K33,0)</f>
        <v>0</v>
      </c>
      <c r="Q33" s="80">
        <f t="shared" ref="Q33:Q34" si="19">SUM(L33:P33)</f>
        <v>0</v>
      </c>
    </row>
    <row r="34" spans="1:17" ht="13.15" x14ac:dyDescent="0.25">
      <c r="B34" s="47"/>
      <c r="C34" s="47"/>
      <c r="D34" s="119"/>
      <c r="E34" s="48">
        <v>0</v>
      </c>
      <c r="F34" s="115"/>
      <c r="G34" s="130">
        <f>G33*$D$33</f>
        <v>0</v>
      </c>
      <c r="H34" s="127">
        <f t="shared" ref="H34:K34" si="20">H33*$D$33</f>
        <v>0</v>
      </c>
      <c r="I34" s="127">
        <f t="shared" si="20"/>
        <v>0</v>
      </c>
      <c r="J34" s="127">
        <f t="shared" si="20"/>
        <v>0</v>
      </c>
      <c r="K34" s="131">
        <f t="shared" si="20"/>
        <v>0</v>
      </c>
      <c r="L34" s="125">
        <f>ROUND(L33*$F$33,0)</f>
        <v>0</v>
      </c>
      <c r="M34" s="125">
        <f t="shared" ref="M34:P34" si="21">ROUND(M33*$F$33,0)</f>
        <v>0</v>
      </c>
      <c r="N34" s="125">
        <f t="shared" si="21"/>
        <v>0</v>
      </c>
      <c r="O34" s="125">
        <f t="shared" si="21"/>
        <v>0</v>
      </c>
      <c r="P34" s="125">
        <f t="shared" si="21"/>
        <v>0</v>
      </c>
      <c r="Q34" s="79">
        <f t="shared" si="19"/>
        <v>0</v>
      </c>
    </row>
    <row r="35" spans="1:17" ht="13.15" x14ac:dyDescent="0.25">
      <c r="B35" s="56" t="s">
        <v>3</v>
      </c>
      <c r="C35" s="56"/>
      <c r="D35" s="116"/>
      <c r="E35" s="57">
        <v>0</v>
      </c>
      <c r="F35" s="121"/>
      <c r="G35" s="55"/>
      <c r="H35" s="58"/>
      <c r="I35" s="58"/>
      <c r="J35" s="58"/>
      <c r="K35" s="59"/>
      <c r="L35" s="124">
        <f>ROUND(E35*G35,0)</f>
        <v>0</v>
      </c>
      <c r="M35" s="122">
        <f>ROUND((E35+(E35*M9))*H35,0)</f>
        <v>0</v>
      </c>
      <c r="N35" s="122">
        <f>ROUND((E35+(E35*M9)+(E35*M9))*I35,0)</f>
        <v>0</v>
      </c>
      <c r="O35" s="65">
        <f>ROUND((E35+(E35*M9)+(E35*M9)+(E35*M9))*J35,0)</f>
        <v>0</v>
      </c>
      <c r="P35" s="123">
        <f>ROUND((E35+(E35*M9)+(E35*M9)+(E35*M9)+(E35*M9))*K35,0)</f>
        <v>0</v>
      </c>
      <c r="Q35" s="80">
        <f t="shared" ref="Q35:Q36" si="22">SUM(L35:P35)</f>
        <v>0</v>
      </c>
    </row>
    <row r="36" spans="1:17" ht="13.9" thickBot="1" x14ac:dyDescent="0.3">
      <c r="B36" s="47"/>
      <c r="C36" s="47"/>
      <c r="D36" s="119"/>
      <c r="E36" s="48">
        <v>0</v>
      </c>
      <c r="F36" s="115"/>
      <c r="G36" s="130">
        <f>G35*$D$35</f>
        <v>0</v>
      </c>
      <c r="H36" s="127">
        <f t="shared" ref="H36:K36" si="23">H35*$D$35</f>
        <v>0</v>
      </c>
      <c r="I36" s="127">
        <f t="shared" si="23"/>
        <v>0</v>
      </c>
      <c r="J36" s="127">
        <f t="shared" si="23"/>
        <v>0</v>
      </c>
      <c r="K36" s="131">
        <f t="shared" si="23"/>
        <v>0</v>
      </c>
      <c r="L36" s="126">
        <f>ROUND(L35*$F$35,0)</f>
        <v>0</v>
      </c>
      <c r="M36" s="126">
        <f t="shared" ref="M36:P36" si="24">ROUND(M35*$F$35,0)</f>
        <v>0</v>
      </c>
      <c r="N36" s="126">
        <f t="shared" si="24"/>
        <v>0</v>
      </c>
      <c r="O36" s="126">
        <f t="shared" si="24"/>
        <v>0</v>
      </c>
      <c r="P36" s="126">
        <f t="shared" si="24"/>
        <v>0</v>
      </c>
      <c r="Q36" s="81">
        <f t="shared" si="22"/>
        <v>0</v>
      </c>
    </row>
    <row r="37" spans="1:17" ht="6" customHeight="1" thickTop="1" x14ac:dyDescent="0.25">
      <c r="E37" s="36"/>
      <c r="F37" s="36"/>
      <c r="G37" s="45"/>
      <c r="H37" s="36"/>
      <c r="I37" s="36"/>
      <c r="J37" s="36"/>
      <c r="K37" s="17"/>
      <c r="L37" s="36"/>
      <c r="M37" s="45"/>
      <c r="N37" s="46"/>
      <c r="O37" s="36"/>
      <c r="P37" s="36"/>
      <c r="Q37" s="72"/>
    </row>
    <row r="38" spans="1:17" ht="14.25" customHeight="1" x14ac:dyDescent="0.25">
      <c r="A38" s="9"/>
      <c r="B38" s="9"/>
      <c r="C38" s="9"/>
      <c r="D38" s="9"/>
      <c r="E38" s="9"/>
      <c r="F38" s="9"/>
      <c r="G38" s="9"/>
      <c r="H38" s="9"/>
      <c r="I38" s="20"/>
      <c r="J38" s="20"/>
      <c r="K38" s="21" t="s">
        <v>74</v>
      </c>
      <c r="L38" s="68">
        <f>L17+L19+L21+L23+L25+L27+L29+L31+L33+L35</f>
        <v>0</v>
      </c>
      <c r="M38" s="68">
        <f t="shared" ref="M38:P38" si="25">M17+M19+M21+M23+M25+M27+M29+M31+M33+M35</f>
        <v>0</v>
      </c>
      <c r="N38" s="68">
        <f t="shared" si="25"/>
        <v>0</v>
      </c>
      <c r="O38" s="68">
        <f t="shared" si="25"/>
        <v>0</v>
      </c>
      <c r="P38" s="68">
        <f t="shared" si="25"/>
        <v>0</v>
      </c>
      <c r="Q38" s="82">
        <f>SUM(L38:P38)</f>
        <v>0</v>
      </c>
    </row>
    <row r="39" spans="1:17" ht="14.25" customHeight="1" x14ac:dyDescent="0.25">
      <c r="A39" s="9"/>
      <c r="B39" s="9"/>
      <c r="C39" s="9"/>
      <c r="D39" s="9"/>
      <c r="E39" s="9"/>
      <c r="F39" s="9"/>
      <c r="G39" s="9"/>
      <c r="H39" s="9"/>
      <c r="I39" s="20"/>
      <c r="J39" s="20"/>
      <c r="K39" s="21" t="s">
        <v>75</v>
      </c>
      <c r="L39" s="68">
        <f>L18+L20+L22+L24+L26+L28+L30+L32+L34+L36</f>
        <v>0</v>
      </c>
      <c r="M39" s="68">
        <f t="shared" ref="M39:P39" si="26">M18+M20+M22+M24+M26+M28+M30+M32+M34+M36</f>
        <v>0</v>
      </c>
      <c r="N39" s="68">
        <f t="shared" si="26"/>
        <v>0</v>
      </c>
      <c r="O39" s="68">
        <f t="shared" si="26"/>
        <v>0</v>
      </c>
      <c r="P39" s="68">
        <f t="shared" si="26"/>
        <v>0</v>
      </c>
      <c r="Q39" s="82">
        <f t="shared" ref="Q39:Q40" si="27">SUM(L39:P39)</f>
        <v>0</v>
      </c>
    </row>
    <row r="40" spans="1:17" ht="13.9" thickBot="1" x14ac:dyDescent="0.3">
      <c r="A40" s="9"/>
      <c r="B40" s="9"/>
      <c r="C40" s="9"/>
      <c r="D40" s="9"/>
      <c r="E40" s="9"/>
      <c r="F40" s="9"/>
      <c r="G40" s="9"/>
      <c r="H40" s="9"/>
      <c r="I40" s="20"/>
      <c r="J40" s="21"/>
      <c r="K40" s="10" t="s">
        <v>76</v>
      </c>
      <c r="L40" s="68">
        <f>SUM(L38:L39)</f>
        <v>0</v>
      </c>
      <c r="M40" s="68">
        <f t="shared" ref="M40:P40" si="28">SUM(M38:M39)</f>
        <v>0</v>
      </c>
      <c r="N40" s="68">
        <f t="shared" si="28"/>
        <v>0</v>
      </c>
      <c r="O40" s="68">
        <f t="shared" si="28"/>
        <v>0</v>
      </c>
      <c r="P40" s="68">
        <f t="shared" si="28"/>
        <v>0</v>
      </c>
      <c r="Q40" s="83">
        <f t="shared" si="27"/>
        <v>0</v>
      </c>
    </row>
    <row r="41" spans="1:17" ht="13.15" x14ac:dyDescent="0.25">
      <c r="I41" s="17"/>
      <c r="J41" s="17"/>
      <c r="K41" s="17"/>
    </row>
    <row r="42" spans="1:17" ht="13.9" thickBot="1" x14ac:dyDescent="0.3">
      <c r="A42" s="2" t="s">
        <v>8</v>
      </c>
      <c r="I42" s="17"/>
      <c r="J42" s="17"/>
      <c r="K42" s="17"/>
    </row>
    <row r="43" spans="1:17" ht="14.45" x14ac:dyDescent="0.3">
      <c r="B43" s="8" t="s">
        <v>9</v>
      </c>
      <c r="C43" s="8"/>
      <c r="E43" s="5"/>
      <c r="F43" s="5"/>
      <c r="I43" s="17"/>
      <c r="J43" s="17"/>
      <c r="K43"/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32">
        <f>SUM(L43:P43)</f>
        <v>0</v>
      </c>
    </row>
    <row r="44" spans="1:17" ht="14.45" x14ac:dyDescent="0.3">
      <c r="B44" s="8" t="s">
        <v>10</v>
      </c>
      <c r="C44" s="8"/>
      <c r="I44" s="17"/>
      <c r="J44" s="17"/>
      <c r="K44"/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33">
        <f t="shared" ref="Q44:Q45" si="29">SUM(L44:P44)</f>
        <v>0</v>
      </c>
    </row>
    <row r="45" spans="1:17" ht="15" thickBot="1" x14ac:dyDescent="0.35">
      <c r="B45" s="8" t="s">
        <v>11</v>
      </c>
      <c r="C45" s="8"/>
      <c r="I45" s="17"/>
      <c r="J45" s="17"/>
      <c r="K45"/>
      <c r="L45" s="134">
        <v>0</v>
      </c>
      <c r="M45" s="134">
        <v>0</v>
      </c>
      <c r="N45" s="134">
        <v>0</v>
      </c>
      <c r="O45" s="134">
        <v>0</v>
      </c>
      <c r="P45" s="134">
        <v>0</v>
      </c>
      <c r="Q45" s="135">
        <f t="shared" si="29"/>
        <v>0</v>
      </c>
    </row>
    <row r="46" spans="1:17" ht="6" customHeight="1" thickTop="1" x14ac:dyDescent="0.3">
      <c r="I46" s="17"/>
      <c r="J46" s="17"/>
      <c r="K46"/>
      <c r="L46" s="17"/>
      <c r="M46" s="17"/>
      <c r="N46" s="17"/>
      <c r="O46" s="17"/>
      <c r="P46" s="17"/>
      <c r="Q46" s="133"/>
    </row>
    <row r="47" spans="1:17" ht="13.9" thickBot="1" x14ac:dyDescent="0.3">
      <c r="A47" s="9"/>
      <c r="B47" s="9"/>
      <c r="C47" s="9"/>
      <c r="D47" s="9"/>
      <c r="E47" s="9"/>
      <c r="F47" s="9"/>
      <c r="G47" s="9"/>
      <c r="H47" s="9"/>
      <c r="I47" s="20"/>
      <c r="J47" s="21"/>
      <c r="K47" s="10" t="s">
        <v>61</v>
      </c>
      <c r="L47" s="136">
        <f>SUM(L43:L45)</f>
        <v>0</v>
      </c>
      <c r="M47" s="136">
        <f t="shared" ref="M47:Q47" si="30">SUM(M43:M45)</f>
        <v>0</v>
      </c>
      <c r="N47" s="136">
        <f t="shared" si="30"/>
        <v>0</v>
      </c>
      <c r="O47" s="136">
        <f t="shared" si="30"/>
        <v>0</v>
      </c>
      <c r="P47" s="136">
        <f t="shared" si="30"/>
        <v>0</v>
      </c>
      <c r="Q47" s="137">
        <f t="shared" si="30"/>
        <v>0</v>
      </c>
    </row>
    <row r="48" spans="1:17" ht="15" thickBot="1" x14ac:dyDescent="0.35">
      <c r="A48" s="2" t="s">
        <v>12</v>
      </c>
      <c r="I48" s="17"/>
      <c r="J48" s="17"/>
      <c r="K48"/>
      <c r="L48" s="17"/>
      <c r="M48" s="17"/>
      <c r="N48" s="17"/>
      <c r="O48" s="17"/>
      <c r="P48" s="17"/>
      <c r="Q48" s="17"/>
    </row>
    <row r="49" spans="1:17" ht="14.45" x14ac:dyDescent="0.3">
      <c r="B49" s="1" t="s">
        <v>13</v>
      </c>
      <c r="I49" s="17"/>
      <c r="J49" s="17"/>
      <c r="K49"/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40">
        <f>SUM(L49:P49)</f>
        <v>0</v>
      </c>
    </row>
    <row r="50" spans="1:17" ht="15" thickBot="1" x14ac:dyDescent="0.35">
      <c r="B50" s="1" t="s">
        <v>14</v>
      </c>
      <c r="I50" s="17"/>
      <c r="J50" s="17"/>
      <c r="K50"/>
      <c r="L50" s="134">
        <v>0</v>
      </c>
      <c r="M50" s="134">
        <v>0</v>
      </c>
      <c r="N50" s="134">
        <v>0</v>
      </c>
      <c r="O50" s="134">
        <v>0</v>
      </c>
      <c r="P50" s="134">
        <v>0</v>
      </c>
      <c r="Q50" s="144">
        <f>SUM(L50:P50)</f>
        <v>0</v>
      </c>
    </row>
    <row r="51" spans="1:17" ht="14.45" thickTop="1" thickBot="1" x14ac:dyDescent="0.3">
      <c r="A51" s="9"/>
      <c r="B51" s="9"/>
      <c r="C51" s="9"/>
      <c r="D51" s="9"/>
      <c r="E51" s="9"/>
      <c r="F51" s="9"/>
      <c r="G51" s="9"/>
      <c r="H51" s="9"/>
      <c r="I51" s="20"/>
      <c r="J51" s="21"/>
      <c r="K51" s="10" t="s">
        <v>63</v>
      </c>
      <c r="L51" s="136">
        <f>SUM(L49:L50)</f>
        <v>0</v>
      </c>
      <c r="M51" s="136">
        <f>SUM(M49:M50)</f>
        <v>0</v>
      </c>
      <c r="N51" s="136">
        <f>SUM(N49:N50)</f>
        <v>0</v>
      </c>
      <c r="O51" s="136">
        <f>SUM(O49:O50)</f>
        <v>0</v>
      </c>
      <c r="P51" s="136">
        <f>SUM(P49:P50)</f>
        <v>0</v>
      </c>
      <c r="Q51" s="137">
        <f>SUM(L51:P51)</f>
        <v>0</v>
      </c>
    </row>
    <row r="52" spans="1:17" ht="15" thickBot="1" x14ac:dyDescent="0.35">
      <c r="A52" s="2" t="s">
        <v>93</v>
      </c>
      <c r="B52" s="2"/>
      <c r="I52" s="17"/>
      <c r="J52" s="17"/>
      <c r="K52"/>
    </row>
    <row r="53" spans="1:17" ht="14.45" x14ac:dyDescent="0.3">
      <c r="B53" s="1" t="s">
        <v>40</v>
      </c>
      <c r="I53" s="17"/>
      <c r="J53" s="17"/>
      <c r="K53"/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86">
        <f>SUM(L53:P53)</f>
        <v>0</v>
      </c>
    </row>
    <row r="54" spans="1:17" ht="14.45" x14ac:dyDescent="0.3">
      <c r="B54" s="1" t="s">
        <v>81</v>
      </c>
      <c r="I54" s="17"/>
      <c r="J54" s="17"/>
      <c r="K54"/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87">
        <f t="shared" ref="Q54:Q56" si="31">SUM(L54:P54)</f>
        <v>0</v>
      </c>
    </row>
    <row r="55" spans="1:17" ht="14.45" x14ac:dyDescent="0.3">
      <c r="B55" s="1" t="s">
        <v>82</v>
      </c>
      <c r="I55" s="17"/>
      <c r="J55" s="17"/>
      <c r="K55"/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87">
        <f t="shared" si="31"/>
        <v>0</v>
      </c>
    </row>
    <row r="56" spans="1:17" ht="15" thickBot="1" x14ac:dyDescent="0.35">
      <c r="B56" s="1" t="s">
        <v>83</v>
      </c>
      <c r="I56" s="17"/>
      <c r="J56" s="17"/>
      <c r="K56"/>
      <c r="L56" s="5">
        <v>0</v>
      </c>
      <c r="M56" s="69">
        <f>ROUND(M11*9*H23,0)</f>
        <v>0</v>
      </c>
      <c r="N56" s="69">
        <f>ROUND(M11*9*I23,0)</f>
        <v>0</v>
      </c>
      <c r="O56" s="69">
        <f>ROUND(M11*9*J23,0)</f>
        <v>0</v>
      </c>
      <c r="P56" s="69">
        <f>ROUND(M11*9*K23,0)</f>
        <v>0</v>
      </c>
      <c r="Q56" s="87">
        <f t="shared" si="31"/>
        <v>0</v>
      </c>
    </row>
    <row r="57" spans="1:17" ht="6" customHeight="1" thickTop="1" x14ac:dyDescent="0.3">
      <c r="I57" s="17"/>
      <c r="J57" s="17"/>
      <c r="K57"/>
      <c r="Q57" s="85"/>
    </row>
    <row r="58" spans="1:17" ht="13.9" thickBot="1" x14ac:dyDescent="0.3">
      <c r="A58" s="9"/>
      <c r="B58" s="9"/>
      <c r="C58" s="9"/>
      <c r="D58" s="9"/>
      <c r="E58" s="9"/>
      <c r="F58" s="9"/>
      <c r="G58" s="9"/>
      <c r="H58" s="9"/>
      <c r="I58" s="20"/>
      <c r="J58" s="21"/>
      <c r="K58" s="10" t="s">
        <v>91</v>
      </c>
      <c r="L58" s="68">
        <f>SUM(L53:L56)</f>
        <v>0</v>
      </c>
      <c r="M58" s="68">
        <f t="shared" ref="M58:P58" si="32">SUM(M53:M56)</f>
        <v>0</v>
      </c>
      <c r="N58" s="68">
        <f t="shared" si="32"/>
        <v>0</v>
      </c>
      <c r="O58" s="68">
        <f t="shared" si="32"/>
        <v>0</v>
      </c>
      <c r="P58" s="68">
        <f t="shared" si="32"/>
        <v>0</v>
      </c>
      <c r="Q58" s="83">
        <f>SUM(L58:P58)</f>
        <v>0</v>
      </c>
    </row>
    <row r="59" spans="1:17" ht="14.45" x14ac:dyDescent="0.3">
      <c r="A59" s="2" t="s">
        <v>80</v>
      </c>
      <c r="I59" s="17"/>
      <c r="J59" s="18"/>
      <c r="K59"/>
      <c r="L59" s="17"/>
      <c r="M59" s="17"/>
      <c r="N59" s="17"/>
      <c r="O59" s="17"/>
      <c r="P59" s="18"/>
      <c r="Q59" s="17"/>
    </row>
    <row r="60" spans="1:17" ht="14.45" x14ac:dyDescent="0.3">
      <c r="A60" s="2"/>
      <c r="I60" s="17"/>
      <c r="J60" s="18"/>
      <c r="K60"/>
      <c r="L60" s="17"/>
      <c r="M60" s="17"/>
      <c r="N60" s="17"/>
      <c r="O60" s="17"/>
      <c r="P60" s="18"/>
      <c r="Q60" s="17"/>
    </row>
    <row r="61" spans="1:17" ht="15" thickBot="1" x14ac:dyDescent="0.35">
      <c r="A61" s="2" t="s">
        <v>39</v>
      </c>
      <c r="I61" s="17"/>
      <c r="J61" s="18"/>
      <c r="K61"/>
      <c r="L61" s="17"/>
      <c r="M61" s="17"/>
      <c r="N61" s="17"/>
      <c r="O61" s="17"/>
      <c r="P61" s="18"/>
      <c r="Q61" s="17"/>
    </row>
    <row r="62" spans="1:17" ht="14.45" x14ac:dyDescent="0.3">
      <c r="B62" s="1" t="s">
        <v>22</v>
      </c>
      <c r="I62" s="17"/>
      <c r="J62" s="18"/>
      <c r="K62"/>
      <c r="L62" s="138">
        <v>0</v>
      </c>
      <c r="M62" s="138">
        <v>0</v>
      </c>
      <c r="N62" s="138">
        <v>0</v>
      </c>
      <c r="O62" s="138">
        <v>0</v>
      </c>
      <c r="P62" s="139">
        <v>0</v>
      </c>
      <c r="Q62" s="140">
        <f>SUM(L62:P62)</f>
        <v>0</v>
      </c>
    </row>
    <row r="63" spans="1:17" ht="14.45" x14ac:dyDescent="0.3">
      <c r="B63" s="1" t="s">
        <v>21</v>
      </c>
      <c r="I63" s="17"/>
      <c r="J63" s="18"/>
      <c r="K63"/>
      <c r="L63" s="138">
        <v>0</v>
      </c>
      <c r="M63" s="138">
        <v>0</v>
      </c>
      <c r="N63" s="138">
        <v>0</v>
      </c>
      <c r="O63" s="138">
        <v>0</v>
      </c>
      <c r="P63" s="139">
        <v>0</v>
      </c>
      <c r="Q63" s="141">
        <f t="shared" ref="Q63:Q64" si="33">SUM(L63:P63)</f>
        <v>0</v>
      </c>
    </row>
    <row r="64" spans="1:17" ht="15" thickBot="1" x14ac:dyDescent="0.35">
      <c r="B64" s="1" t="s">
        <v>23</v>
      </c>
      <c r="I64" s="17"/>
      <c r="J64" s="18"/>
      <c r="K64"/>
      <c r="L64" s="142">
        <v>0</v>
      </c>
      <c r="M64" s="142">
        <v>0</v>
      </c>
      <c r="N64" s="142">
        <v>0</v>
      </c>
      <c r="O64" s="142">
        <v>0</v>
      </c>
      <c r="P64" s="143">
        <v>0</v>
      </c>
      <c r="Q64" s="144">
        <f t="shared" si="33"/>
        <v>0</v>
      </c>
    </row>
    <row r="65" spans="1:17" ht="6" customHeight="1" thickTop="1" x14ac:dyDescent="0.3">
      <c r="I65" s="17"/>
      <c r="J65" s="18"/>
      <c r="K65"/>
      <c r="L65" s="17"/>
      <c r="M65" s="17"/>
      <c r="N65" s="17"/>
      <c r="O65" s="17"/>
      <c r="P65" s="18"/>
      <c r="Q65" s="145"/>
    </row>
    <row r="66" spans="1:17" ht="13.9" thickBot="1" x14ac:dyDescent="0.3">
      <c r="A66" s="9"/>
      <c r="B66" s="9"/>
      <c r="C66" s="9"/>
      <c r="D66" s="9"/>
      <c r="E66" s="9"/>
      <c r="F66" s="9"/>
      <c r="G66" s="9"/>
      <c r="H66" s="9"/>
      <c r="I66" s="20"/>
      <c r="J66" s="21"/>
      <c r="K66" s="10" t="s">
        <v>62</v>
      </c>
      <c r="L66" s="136">
        <f>SUM(L62:L64)</f>
        <v>0</v>
      </c>
      <c r="M66" s="136">
        <f t="shared" ref="M66:P66" si="34">SUM(M62:M64)</f>
        <v>0</v>
      </c>
      <c r="N66" s="136">
        <f t="shared" si="34"/>
        <v>0</v>
      </c>
      <c r="O66" s="136">
        <f t="shared" si="34"/>
        <v>0</v>
      </c>
      <c r="P66" s="136">
        <f t="shared" si="34"/>
        <v>0</v>
      </c>
      <c r="Q66" s="137">
        <f>SUM(L66:P66)</f>
        <v>0</v>
      </c>
    </row>
    <row r="67" spans="1:17" ht="14.45" x14ac:dyDescent="0.3">
      <c r="I67" s="17"/>
      <c r="J67" s="17"/>
      <c r="K67"/>
      <c r="L67" s="17"/>
      <c r="M67" s="17"/>
      <c r="N67" s="17"/>
      <c r="O67" s="17"/>
      <c r="P67" s="17"/>
      <c r="Q67" s="17"/>
    </row>
    <row r="68" spans="1:17" ht="15" thickBot="1" x14ac:dyDescent="0.35">
      <c r="A68" s="2" t="s">
        <v>84</v>
      </c>
      <c r="I68" s="17"/>
      <c r="J68" s="17"/>
      <c r="K68"/>
    </row>
    <row r="69" spans="1:17" ht="13.15" x14ac:dyDescent="0.25">
      <c r="B69" s="31" t="s">
        <v>3</v>
      </c>
      <c r="C69" s="11"/>
      <c r="D69" s="11"/>
      <c r="E69" s="11"/>
      <c r="F69" s="11"/>
      <c r="G69" s="11"/>
      <c r="H69" s="11"/>
      <c r="I69" s="22"/>
      <c r="J69" s="91"/>
      <c r="K69" s="91" t="s">
        <v>65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  <c r="Q69" s="70">
        <f>SUM(L69:P69)</f>
        <v>0</v>
      </c>
    </row>
    <row r="70" spans="1:17" ht="13.15" x14ac:dyDescent="0.25">
      <c r="B70" s="12"/>
      <c r="I70" s="17"/>
      <c r="J70" s="92"/>
      <c r="K70" s="92" t="s">
        <v>66</v>
      </c>
      <c r="L70" s="165">
        <v>0</v>
      </c>
      <c r="M70" s="165">
        <v>0</v>
      </c>
      <c r="N70" s="165">
        <v>0</v>
      </c>
      <c r="O70" s="165">
        <v>0</v>
      </c>
      <c r="P70" s="165">
        <v>0</v>
      </c>
      <c r="Q70" s="71">
        <f>SUM(L70:P70)</f>
        <v>0</v>
      </c>
    </row>
    <row r="71" spans="1:17" ht="13.15" x14ac:dyDescent="0.25">
      <c r="B71" s="13"/>
      <c r="C71" s="14"/>
      <c r="D71" s="14"/>
      <c r="E71" s="14"/>
      <c r="F71" s="14"/>
      <c r="G71" s="14"/>
      <c r="H71" s="14"/>
      <c r="I71" s="23"/>
      <c r="J71" s="94"/>
      <c r="K71" s="94" t="s">
        <v>15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97">
        <f t="shared" ref="Q71:Q77" si="35">SUM(L71:P71)</f>
        <v>0</v>
      </c>
    </row>
    <row r="72" spans="1:17" ht="13.15" x14ac:dyDescent="0.25">
      <c r="B72" s="31" t="s">
        <v>3</v>
      </c>
      <c r="C72" s="11"/>
      <c r="D72" s="11"/>
      <c r="E72" s="11"/>
      <c r="F72" s="11"/>
      <c r="G72" s="11"/>
      <c r="H72" s="11"/>
      <c r="I72" s="22"/>
      <c r="J72" s="91"/>
      <c r="K72" s="91" t="s">
        <v>65</v>
      </c>
      <c r="L72" s="93">
        <v>0</v>
      </c>
      <c r="M72" s="93">
        <v>0</v>
      </c>
      <c r="N72" s="93">
        <v>0</v>
      </c>
      <c r="O72" s="93">
        <v>0</v>
      </c>
      <c r="P72" s="93">
        <v>0</v>
      </c>
      <c r="Q72" s="96">
        <f t="shared" si="35"/>
        <v>0</v>
      </c>
    </row>
    <row r="73" spans="1:17" ht="13.15" x14ac:dyDescent="0.25">
      <c r="B73" s="12"/>
      <c r="I73" s="17"/>
      <c r="J73" s="92"/>
      <c r="K73" s="92" t="s">
        <v>66</v>
      </c>
      <c r="L73" s="165">
        <v>0</v>
      </c>
      <c r="M73" s="165">
        <v>0</v>
      </c>
      <c r="N73" s="165">
        <v>0</v>
      </c>
      <c r="O73" s="165">
        <v>0</v>
      </c>
      <c r="P73" s="165">
        <v>0</v>
      </c>
      <c r="Q73" s="71">
        <f t="shared" si="35"/>
        <v>0</v>
      </c>
    </row>
    <row r="74" spans="1:17" x14ac:dyDescent="0.25">
      <c r="B74" s="13"/>
      <c r="C74" s="14"/>
      <c r="D74" s="14"/>
      <c r="E74" s="14"/>
      <c r="F74" s="14"/>
      <c r="G74" s="14"/>
      <c r="H74" s="14"/>
      <c r="I74" s="23"/>
      <c r="J74" s="94"/>
      <c r="K74" s="94" t="s">
        <v>15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97">
        <f t="shared" si="35"/>
        <v>0</v>
      </c>
    </row>
    <row r="75" spans="1:17" x14ac:dyDescent="0.25">
      <c r="B75" s="31" t="s">
        <v>3</v>
      </c>
      <c r="C75" s="11"/>
      <c r="D75" s="11"/>
      <c r="E75" s="11"/>
      <c r="F75" s="11"/>
      <c r="G75" s="11"/>
      <c r="H75" s="11"/>
      <c r="I75" s="22"/>
      <c r="J75" s="91"/>
      <c r="K75" s="91" t="s">
        <v>65</v>
      </c>
      <c r="L75" s="93">
        <v>0</v>
      </c>
      <c r="M75" s="93">
        <v>0</v>
      </c>
      <c r="N75" s="93">
        <v>0</v>
      </c>
      <c r="O75" s="93">
        <v>0</v>
      </c>
      <c r="P75" s="93">
        <v>0</v>
      </c>
      <c r="Q75" s="96">
        <f t="shared" si="35"/>
        <v>0</v>
      </c>
    </row>
    <row r="76" spans="1:17" x14ac:dyDescent="0.25">
      <c r="B76" s="12"/>
      <c r="I76" s="17"/>
      <c r="J76" s="92"/>
      <c r="K76" s="92" t="s">
        <v>66</v>
      </c>
      <c r="L76" s="165">
        <v>0</v>
      </c>
      <c r="M76" s="165">
        <v>0</v>
      </c>
      <c r="N76" s="165">
        <v>0</v>
      </c>
      <c r="O76" s="165">
        <v>0</v>
      </c>
      <c r="P76" s="165">
        <v>0</v>
      </c>
      <c r="Q76" s="71">
        <f t="shared" si="35"/>
        <v>0</v>
      </c>
    </row>
    <row r="77" spans="1:17" ht="14.25" thickBot="1" x14ac:dyDescent="0.3">
      <c r="B77" s="13"/>
      <c r="C77" s="14"/>
      <c r="D77" s="14"/>
      <c r="E77" s="14"/>
      <c r="F77" s="14"/>
      <c r="G77" s="14"/>
      <c r="H77" s="14"/>
      <c r="I77" s="23"/>
      <c r="J77" s="94"/>
      <c r="K77" s="94" t="s">
        <v>15</v>
      </c>
      <c r="L77" s="69">
        <v>0</v>
      </c>
      <c r="M77" s="69">
        <v>0</v>
      </c>
      <c r="N77" s="69">
        <v>0</v>
      </c>
      <c r="O77" s="69">
        <v>0</v>
      </c>
      <c r="P77" s="69">
        <v>0</v>
      </c>
      <c r="Q77" s="84">
        <f t="shared" si="35"/>
        <v>0</v>
      </c>
    </row>
    <row r="78" spans="1:17" ht="6" customHeight="1" thickTop="1" x14ac:dyDescent="0.25">
      <c r="I78" s="17"/>
      <c r="J78" s="17"/>
      <c r="K78"/>
      <c r="Q78" s="72"/>
    </row>
    <row r="79" spans="1:17" ht="15" customHeight="1" x14ac:dyDescent="0.25">
      <c r="A79" s="9"/>
      <c r="B79" s="9"/>
      <c r="C79" s="9"/>
      <c r="D79" s="9"/>
      <c r="E79" s="9"/>
      <c r="F79" s="9"/>
      <c r="G79" s="9"/>
      <c r="H79" s="9"/>
      <c r="I79" s="20"/>
      <c r="J79" s="20"/>
      <c r="K79" s="10" t="s">
        <v>67</v>
      </c>
      <c r="L79" s="68">
        <f>L69+L72+L75</f>
        <v>0</v>
      </c>
      <c r="M79" s="68">
        <f t="shared" ref="M79:P79" si="36">M69+M72+M75</f>
        <v>0</v>
      </c>
      <c r="N79" s="68">
        <f t="shared" si="36"/>
        <v>0</v>
      </c>
      <c r="O79" s="68">
        <f t="shared" si="36"/>
        <v>0</v>
      </c>
      <c r="P79" s="68">
        <f t="shared" si="36"/>
        <v>0</v>
      </c>
      <c r="Q79" s="82">
        <f>SUM(L79:P79)</f>
        <v>0</v>
      </c>
    </row>
    <row r="80" spans="1:17" ht="15" customHeight="1" x14ac:dyDescent="0.25">
      <c r="A80" s="9"/>
      <c r="B80" s="9"/>
      <c r="C80" s="9"/>
      <c r="D80" s="9"/>
      <c r="E80" s="9"/>
      <c r="F80" s="9"/>
      <c r="G80" s="9"/>
      <c r="H80" s="9"/>
      <c r="I80" s="20"/>
      <c r="J80" s="20"/>
      <c r="K80" s="10" t="s">
        <v>68</v>
      </c>
      <c r="L80" s="68">
        <f>L70+L73+L76</f>
        <v>0</v>
      </c>
      <c r="M80" s="68">
        <f t="shared" ref="M80:P80" si="37">M70+M73+M76</f>
        <v>0</v>
      </c>
      <c r="N80" s="68">
        <f t="shared" si="37"/>
        <v>0</v>
      </c>
      <c r="O80" s="68">
        <f t="shared" si="37"/>
        <v>0</v>
      </c>
      <c r="P80" s="68">
        <f t="shared" si="37"/>
        <v>0</v>
      </c>
      <c r="Q80" s="82">
        <f t="shared" ref="Q80:Q81" si="38">SUM(L80:P80)</f>
        <v>0</v>
      </c>
    </row>
    <row r="81" spans="1:18" ht="15" customHeight="1" thickBot="1" x14ac:dyDescent="0.3">
      <c r="A81" s="9"/>
      <c r="B81" s="9"/>
      <c r="C81" s="9"/>
      <c r="D81" s="9"/>
      <c r="E81" s="9"/>
      <c r="F81" s="9"/>
      <c r="G81" s="9"/>
      <c r="H81" s="9"/>
      <c r="I81" s="20"/>
      <c r="J81" s="20"/>
      <c r="K81" s="10" t="s">
        <v>15</v>
      </c>
      <c r="L81" s="68">
        <f>SUM(L79:L80)</f>
        <v>0</v>
      </c>
      <c r="M81" s="68">
        <f t="shared" ref="M81:P81" si="39">SUM(M79:M80)</f>
        <v>0</v>
      </c>
      <c r="N81" s="68">
        <f t="shared" si="39"/>
        <v>0</v>
      </c>
      <c r="O81" s="68">
        <f t="shared" si="39"/>
        <v>0</v>
      </c>
      <c r="P81" s="68">
        <f t="shared" si="39"/>
        <v>0</v>
      </c>
      <c r="Q81" s="83">
        <f t="shared" si="38"/>
        <v>0</v>
      </c>
    </row>
    <row r="82" spans="1:18" ht="15" x14ac:dyDescent="0.25">
      <c r="I82" s="17"/>
      <c r="J82" s="17"/>
      <c r="K82"/>
    </row>
    <row r="83" spans="1:18" ht="15.75" thickBot="1" x14ac:dyDescent="0.3">
      <c r="A83" s="2" t="s">
        <v>20</v>
      </c>
      <c r="I83" s="17"/>
      <c r="J83" s="17"/>
      <c r="K83"/>
    </row>
    <row r="84" spans="1:18" ht="15" x14ac:dyDescent="0.25">
      <c r="B84" s="1" t="s">
        <v>17</v>
      </c>
      <c r="I84" s="17"/>
      <c r="J84" s="17"/>
      <c r="K84"/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86">
        <f>SUM(L84:P84)</f>
        <v>0</v>
      </c>
    </row>
    <row r="85" spans="1:18" ht="15" x14ac:dyDescent="0.25">
      <c r="B85" s="1" t="s">
        <v>18</v>
      </c>
      <c r="I85" s="17"/>
      <c r="J85" s="17"/>
      <c r="K85"/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87">
        <f t="shared" ref="Q85:Q86" si="40">SUM(L85:P85)</f>
        <v>0</v>
      </c>
    </row>
    <row r="86" spans="1:18" ht="15.75" thickBot="1" x14ac:dyDescent="0.3">
      <c r="B86" s="1" t="s">
        <v>19</v>
      </c>
      <c r="I86" s="17"/>
      <c r="J86" s="17"/>
      <c r="K86"/>
      <c r="L86" s="69">
        <f>ROUND(M17*9*G29,0)</f>
        <v>0</v>
      </c>
      <c r="M86" s="69">
        <f>ROUND(M17*9*H29,0)</f>
        <v>0</v>
      </c>
      <c r="N86" s="69">
        <f>ROUND(M17*9*I29,0)</f>
        <v>0</v>
      </c>
      <c r="O86" s="69">
        <f>ROUND(M17*9*J29,0)</f>
        <v>0</v>
      </c>
      <c r="P86" s="69">
        <f>ROUND(M17*9*K29,0)</f>
        <v>0</v>
      </c>
      <c r="Q86" s="88">
        <f t="shared" si="40"/>
        <v>0</v>
      </c>
    </row>
    <row r="87" spans="1:18" ht="6" customHeight="1" thickTop="1" x14ac:dyDescent="0.25">
      <c r="I87" s="17"/>
      <c r="J87" s="17"/>
      <c r="K87"/>
      <c r="L87" s="5"/>
      <c r="M87" s="5"/>
      <c r="N87" s="5"/>
      <c r="O87" s="5"/>
      <c r="P87" s="5"/>
      <c r="Q87" s="87"/>
    </row>
    <row r="88" spans="1:18" ht="14.25" thickBot="1" x14ac:dyDescent="0.3">
      <c r="A88" s="9"/>
      <c r="B88" s="9"/>
      <c r="C88" s="9"/>
      <c r="D88" s="9"/>
      <c r="E88" s="9"/>
      <c r="F88" s="9"/>
      <c r="G88" s="9"/>
      <c r="H88" s="9"/>
      <c r="I88" s="20"/>
      <c r="J88" s="21"/>
      <c r="K88" s="10" t="s">
        <v>64</v>
      </c>
      <c r="L88" s="89">
        <f>SUM(L85:L86)</f>
        <v>0</v>
      </c>
      <c r="M88" s="89">
        <f t="shared" ref="M88:P88" si="41">SUM(M85:M86)</f>
        <v>0</v>
      </c>
      <c r="N88" s="89">
        <f t="shared" si="41"/>
        <v>0</v>
      </c>
      <c r="O88" s="89">
        <f t="shared" si="41"/>
        <v>0</v>
      </c>
      <c r="P88" s="89">
        <f t="shared" si="41"/>
        <v>0</v>
      </c>
      <c r="Q88" s="90">
        <f>SUM(L88:P88)</f>
        <v>0</v>
      </c>
    </row>
    <row r="89" spans="1:18" ht="14.25" thickBot="1" x14ac:dyDescent="0.3">
      <c r="I89" s="17"/>
      <c r="J89" s="17"/>
      <c r="K89" s="17"/>
    </row>
    <row r="90" spans="1:18" x14ac:dyDescent="0.25">
      <c r="A90" s="98" t="s">
        <v>73</v>
      </c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11">
        <f>L88+L58+L69+L72+L75+L51+L66+L47+L40</f>
        <v>0</v>
      </c>
      <c r="M90" s="101">
        <f>M88+M58+M69+M72+M75+M51+M66+M47+M40</f>
        <v>0</v>
      </c>
      <c r="N90" s="101">
        <f>N88+N58+N69+N72+N75+N51+N66+N47+N40</f>
        <v>0</v>
      </c>
      <c r="O90" s="101">
        <f>O88+O58+O69+O72+O75+O51+O66+O47+O40</f>
        <v>0</v>
      </c>
      <c r="P90" s="101">
        <f>P88+P58+P69+P72+P75+P51+P66+P47+P40</f>
        <v>0</v>
      </c>
      <c r="Q90" s="102">
        <f>SUM(L90:P90)</f>
        <v>0</v>
      </c>
    </row>
    <row r="91" spans="1:18" ht="15" x14ac:dyDescent="0.25">
      <c r="A91" s="103" t="s">
        <v>72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112">
        <f>L88+L58+L81+L51+L66+L47+L40</f>
        <v>0</v>
      </c>
      <c r="M91" s="68">
        <f>M88+M58+M81+M51+M66+M47+M40</f>
        <v>0</v>
      </c>
      <c r="N91" s="68">
        <f>N88+N58+N81+N51+N66+N47+N40</f>
        <v>0</v>
      </c>
      <c r="O91" s="68">
        <f>O88+O58+O81+O51+O66+O47+O40</f>
        <v>0</v>
      </c>
      <c r="P91" s="68">
        <f>P88+P58+P81+P51+P66+P47+P40</f>
        <v>0</v>
      </c>
      <c r="Q91" s="82">
        <f>SUM(L91:P91)</f>
        <v>0</v>
      </c>
      <c r="R91"/>
    </row>
    <row r="92" spans="1:18" ht="15" customHeight="1" x14ac:dyDescent="0.25">
      <c r="A92" s="103" t="s">
        <v>69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112">
        <f>L91-L58-L47-L86-L81</f>
        <v>0</v>
      </c>
      <c r="M92" s="112">
        <f t="shared" ref="M92:P92" si="42">M91-M58-M47-M86-M81</f>
        <v>0</v>
      </c>
      <c r="N92" s="112">
        <f t="shared" si="42"/>
        <v>0</v>
      </c>
      <c r="O92" s="112">
        <f t="shared" si="42"/>
        <v>0</v>
      </c>
      <c r="P92" s="112">
        <f t="shared" si="42"/>
        <v>0</v>
      </c>
      <c r="Q92" s="82">
        <f>SUM(L92:P92)</f>
        <v>0</v>
      </c>
      <c r="R92"/>
    </row>
    <row r="93" spans="1:18" ht="15" customHeight="1" thickBot="1" x14ac:dyDescent="0.3">
      <c r="A93" s="104" t="s">
        <v>70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13">
        <f>ROUND(L92*$M$8,0)</f>
        <v>0</v>
      </c>
      <c r="M93" s="106">
        <f>ROUND(M92*$M$8,0)</f>
        <v>0</v>
      </c>
      <c r="N93" s="106">
        <f>ROUND(N92*$M$8,0)</f>
        <v>0</v>
      </c>
      <c r="O93" s="106">
        <f>ROUND(O92*$M$8,0)</f>
        <v>0</v>
      </c>
      <c r="P93" s="106">
        <f>ROUND(P92*$M$8,0)</f>
        <v>0</v>
      </c>
      <c r="Q93" s="107">
        <f>SUM(L93:P93)</f>
        <v>0</v>
      </c>
      <c r="R93"/>
    </row>
    <row r="94" spans="1:18" ht="15" customHeight="1" thickTop="1" thickBot="1" x14ac:dyDescent="0.3">
      <c r="A94" s="108" t="s">
        <v>71</v>
      </c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14">
        <f>L93+L91</f>
        <v>0</v>
      </c>
      <c r="M94" s="110">
        <f t="shared" ref="M94:P94" si="43">M93+M91</f>
        <v>0</v>
      </c>
      <c r="N94" s="110">
        <f t="shared" si="43"/>
        <v>0</v>
      </c>
      <c r="O94" s="110">
        <f t="shared" si="43"/>
        <v>0</v>
      </c>
      <c r="P94" s="110">
        <f t="shared" si="43"/>
        <v>0</v>
      </c>
      <c r="Q94" s="83">
        <f>SUM(L94:P94)</f>
        <v>0</v>
      </c>
      <c r="R94"/>
    </row>
    <row r="95" spans="1:18" ht="15" customHeight="1" x14ac:dyDescent="0.25">
      <c r="R95"/>
    </row>
    <row r="96" spans="1:18" ht="15" customHeight="1" x14ac:dyDescent="0.25">
      <c r="R96"/>
    </row>
  </sheetData>
  <mergeCells count="1">
    <mergeCell ref="A1:M1"/>
  </mergeCells>
  <dataValidations count="1">
    <dataValidation type="list" allowBlank="1" showInputMessage="1" showErrorMessage="1" sqref="F17 F35 F33 F31 F29 F27 F25 F23 F21 F19" xr:uid="{00000000-0002-0000-0000-000000000000}">
      <formula1>$P$4:$P$12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zoomScale="90" zoomScaleNormal="90" workbookViewId="0">
      <selection activeCell="B8" sqref="B8:D8"/>
    </sheetView>
  </sheetViews>
  <sheetFormatPr defaultColWidth="9.140625" defaultRowHeight="13.5" x14ac:dyDescent="0.25"/>
  <cols>
    <col min="1" max="1" width="28.7109375" style="1" customWidth="1"/>
    <col min="2" max="2" width="15.7109375" style="1" customWidth="1"/>
    <col min="3" max="3" width="1.710937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7.7109375" style="1" customWidth="1"/>
    <col min="13" max="16384" width="9.140625" style="1"/>
  </cols>
  <sheetData>
    <row r="1" spans="1:12" ht="13.15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13.15" x14ac:dyDescent="0.25">
      <c r="A2" s="170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3.15" x14ac:dyDescent="0.25">
      <c r="A3" s="2" t="s">
        <v>0</v>
      </c>
      <c r="B3" s="24" t="str">
        <f>'Budget Worksheet'!C2</f>
        <v>&lt;Enter&gt;</v>
      </c>
    </row>
    <row r="4" spans="1:12" ht="13.15" x14ac:dyDescent="0.25">
      <c r="A4" s="2" t="s">
        <v>1</v>
      </c>
      <c r="B4" s="24" t="str">
        <f>'Budget Worksheet'!C3</f>
        <v>&lt;Enter&gt;</v>
      </c>
    </row>
    <row r="5" spans="1:12" ht="13.15" x14ac:dyDescent="0.25">
      <c r="A5" s="2" t="s">
        <v>27</v>
      </c>
      <c r="B5" s="24" t="str">
        <f>'Budget Worksheet'!C4</f>
        <v>&lt;Enter&gt;</v>
      </c>
    </row>
    <row r="6" spans="1:12" ht="13.15" x14ac:dyDescent="0.25">
      <c r="A6" s="2" t="s">
        <v>2</v>
      </c>
      <c r="B6" s="24" t="str">
        <f>'Budget Worksheet'!C5</f>
        <v>&lt;Enter&gt;</v>
      </c>
    </row>
    <row r="7" spans="1:12" ht="13.9" thickBot="1" x14ac:dyDescent="0.3">
      <c r="A7" s="2"/>
    </row>
    <row r="8" spans="1:12" ht="13.9" thickBot="1" x14ac:dyDescent="0.3">
      <c r="A8" s="32" t="s">
        <v>32</v>
      </c>
      <c r="B8" s="167">
        <f>'Budget Worksheet'!C8</f>
        <v>0</v>
      </c>
      <c r="C8" s="168"/>
      <c r="D8" s="169"/>
    </row>
    <row r="10" spans="1:12" ht="13.15" x14ac:dyDescent="0.25">
      <c r="B10" s="27" t="s">
        <v>33</v>
      </c>
      <c r="C10" s="26"/>
      <c r="D10" s="27" t="s">
        <v>34</v>
      </c>
      <c r="E10" s="26"/>
      <c r="F10" s="27" t="s">
        <v>29</v>
      </c>
      <c r="G10" s="26"/>
      <c r="H10" s="27" t="s">
        <v>35</v>
      </c>
      <c r="I10" s="26"/>
      <c r="J10" s="27" t="s">
        <v>36</v>
      </c>
      <c r="L10" s="27" t="s">
        <v>45</v>
      </c>
    </row>
    <row r="11" spans="1:12" ht="13.15" x14ac:dyDescent="0.25">
      <c r="A11" s="1" t="s">
        <v>37</v>
      </c>
      <c r="B11" s="16">
        <f>'Budget Worksheet'!L40</f>
        <v>0</v>
      </c>
      <c r="C11" s="16"/>
      <c r="D11" s="16">
        <f>'Budget Worksheet'!M40</f>
        <v>0</v>
      </c>
      <c r="E11" s="16"/>
      <c r="F11" s="16">
        <f>'Budget Worksheet'!N40</f>
        <v>0</v>
      </c>
      <c r="G11" s="16"/>
      <c r="H11" s="16">
        <f>'Budget Worksheet'!O40</f>
        <v>0</v>
      </c>
      <c r="I11" s="16"/>
      <c r="J11" s="16">
        <f>'Budget Worksheet'!P40</f>
        <v>0</v>
      </c>
      <c r="L11" s="17">
        <f>SUM(B11+D11+F11+H11+J11)</f>
        <v>0</v>
      </c>
    </row>
    <row r="12" spans="1:12" ht="13.15" x14ac:dyDescent="0.25">
      <c r="A12" s="1" t="s">
        <v>38</v>
      </c>
      <c r="B12" s="16">
        <f>'Budget Worksheet'!L47</f>
        <v>0</v>
      </c>
      <c r="C12" s="16"/>
      <c r="D12" s="16">
        <f>'Budget Worksheet'!M47</f>
        <v>0</v>
      </c>
      <c r="E12" s="16"/>
      <c r="F12" s="16">
        <f>'Budget Worksheet'!N47</f>
        <v>0</v>
      </c>
      <c r="G12" s="16"/>
      <c r="H12" s="16">
        <f>'Budget Worksheet'!O47</f>
        <v>0</v>
      </c>
      <c r="I12" s="16"/>
      <c r="J12" s="16">
        <f>'Budget Worksheet'!P47</f>
        <v>0</v>
      </c>
      <c r="L12" s="17">
        <f t="shared" ref="L12:L17" si="0">SUM(B12+D12+F12+H12+J12)</f>
        <v>0</v>
      </c>
    </row>
    <row r="13" spans="1:12" ht="13.15" x14ac:dyDescent="0.25">
      <c r="A13" s="1" t="s">
        <v>40</v>
      </c>
      <c r="B13" s="16">
        <f>'Budget Worksheet'!L51</f>
        <v>0</v>
      </c>
      <c r="C13" s="16"/>
      <c r="D13" s="16">
        <f>'Budget Worksheet'!M51</f>
        <v>0</v>
      </c>
      <c r="E13" s="16"/>
      <c r="F13" s="16">
        <f>'Budget Worksheet'!N51</f>
        <v>0</v>
      </c>
      <c r="G13" s="16"/>
      <c r="H13" s="16">
        <f>'Budget Worksheet'!O51</f>
        <v>0</v>
      </c>
      <c r="I13" s="16"/>
      <c r="J13" s="16">
        <f>'Budget Worksheet'!P51</f>
        <v>0</v>
      </c>
      <c r="L13" s="17">
        <f t="shared" si="0"/>
        <v>0</v>
      </c>
    </row>
    <row r="14" spans="1:12" ht="13.15" x14ac:dyDescent="0.25">
      <c r="A14" s="1" t="s">
        <v>92</v>
      </c>
      <c r="B14" s="16">
        <f>'Budget Worksheet'!L58</f>
        <v>0</v>
      </c>
      <c r="C14" s="16"/>
      <c r="D14" s="16">
        <f>'Budget Worksheet'!M58</f>
        <v>0</v>
      </c>
      <c r="E14" s="16"/>
      <c r="F14" s="16">
        <f>'Budget Worksheet'!N58</f>
        <v>0</v>
      </c>
      <c r="G14" s="16"/>
      <c r="H14" s="16">
        <f>'Budget Worksheet'!O58</f>
        <v>0</v>
      </c>
      <c r="I14" s="16"/>
      <c r="J14" s="16">
        <f>'Budget Worksheet'!P58</f>
        <v>0</v>
      </c>
      <c r="L14" s="17">
        <f t="shared" si="0"/>
        <v>0</v>
      </c>
    </row>
    <row r="15" spans="1:12" ht="13.15" x14ac:dyDescent="0.25">
      <c r="A15" s="1" t="s">
        <v>39</v>
      </c>
      <c r="B15" s="16">
        <f>'Budget Worksheet'!L66</f>
        <v>0</v>
      </c>
      <c r="C15" s="16"/>
      <c r="D15" s="16">
        <f>'Budget Worksheet'!M66</f>
        <v>0</v>
      </c>
      <c r="E15" s="16"/>
      <c r="F15" s="16">
        <f>'Budget Worksheet'!N66</f>
        <v>0</v>
      </c>
      <c r="G15" s="16"/>
      <c r="H15" s="16">
        <f>'Budget Worksheet'!O66</f>
        <v>0</v>
      </c>
      <c r="I15" s="16"/>
      <c r="J15" s="16">
        <f>'Budget Worksheet'!P66</f>
        <v>0</v>
      </c>
      <c r="L15" s="17">
        <f t="shared" si="0"/>
        <v>0</v>
      </c>
    </row>
    <row r="16" spans="1:12" ht="13.15" x14ac:dyDescent="0.25">
      <c r="A16" s="1" t="s">
        <v>84</v>
      </c>
      <c r="B16" s="16">
        <f>'Budget Worksheet'!L81</f>
        <v>0</v>
      </c>
      <c r="C16" s="16"/>
      <c r="D16" s="16">
        <f>'Budget Worksheet'!M81</f>
        <v>0</v>
      </c>
      <c r="E16" s="16"/>
      <c r="F16" s="16">
        <f>'Budget Worksheet'!N81</f>
        <v>0</v>
      </c>
      <c r="G16" s="16"/>
      <c r="H16" s="16">
        <f>'Budget Worksheet'!O81</f>
        <v>0</v>
      </c>
      <c r="I16" s="16"/>
      <c r="J16" s="16">
        <f>'Budget Worksheet'!P81</f>
        <v>0</v>
      </c>
      <c r="L16" s="17">
        <f t="shared" si="0"/>
        <v>0</v>
      </c>
    </row>
    <row r="17" spans="1:12" ht="13.15" x14ac:dyDescent="0.25">
      <c r="A17" s="1" t="s">
        <v>16</v>
      </c>
      <c r="B17" s="16">
        <f>'Budget Worksheet'!L88</f>
        <v>0</v>
      </c>
      <c r="C17" s="16"/>
      <c r="D17" s="16">
        <f>'Budget Worksheet'!M88</f>
        <v>0</v>
      </c>
      <c r="E17" s="16"/>
      <c r="F17" s="16">
        <f>'Budget Worksheet'!N88</f>
        <v>0</v>
      </c>
      <c r="G17" s="16"/>
      <c r="H17" s="16">
        <f>'Budget Worksheet'!O88</f>
        <v>0</v>
      </c>
      <c r="I17" s="16"/>
      <c r="J17" s="16">
        <f>'Budget Worksheet'!P88</f>
        <v>0</v>
      </c>
      <c r="L17" s="17">
        <f t="shared" si="0"/>
        <v>0</v>
      </c>
    </row>
    <row r="18" spans="1:12" ht="26.45" x14ac:dyDescent="0.25">
      <c r="A18" s="25" t="s">
        <v>42</v>
      </c>
      <c r="B18" s="16">
        <f>'Budget Worksheet'!L90</f>
        <v>0</v>
      </c>
      <c r="C18" s="16"/>
      <c r="D18" s="16">
        <f>'Budget Worksheet'!M90</f>
        <v>0</v>
      </c>
      <c r="E18" s="16"/>
      <c r="F18" s="16">
        <f>'Budget Worksheet'!N90</f>
        <v>0</v>
      </c>
      <c r="G18" s="16"/>
      <c r="H18" s="16">
        <f>'Budget Worksheet'!O90</f>
        <v>0</v>
      </c>
      <c r="I18" s="16"/>
      <c r="J18" s="16">
        <f>'Budget Worksheet'!P90</f>
        <v>0</v>
      </c>
      <c r="L18" s="17">
        <f>SUM(B18+D18+F18+H18+J18)</f>
        <v>0</v>
      </c>
    </row>
    <row r="19" spans="1:12" ht="28.5" customHeight="1" x14ac:dyDescent="0.25">
      <c r="A19" s="25" t="s">
        <v>47</v>
      </c>
      <c r="B19" s="16">
        <f>'Budget Worksheet'!L91</f>
        <v>0</v>
      </c>
      <c r="C19" s="16"/>
      <c r="D19" s="16">
        <f>'Budget Worksheet'!M91</f>
        <v>0</v>
      </c>
      <c r="E19" s="16"/>
      <c r="F19" s="16">
        <f>'Budget Worksheet'!N91</f>
        <v>0</v>
      </c>
      <c r="G19" s="16"/>
      <c r="H19" s="16">
        <f>'Budget Worksheet'!O91</f>
        <v>0</v>
      </c>
      <c r="I19" s="16"/>
      <c r="J19" s="16">
        <f>'Budget Worksheet'!P91</f>
        <v>0</v>
      </c>
      <c r="L19" s="17">
        <f>SUM(B19+D19+F19+H19+J19)</f>
        <v>0</v>
      </c>
    </row>
    <row r="20" spans="1:12" ht="13.9" thickBot="1" x14ac:dyDescent="0.3">
      <c r="A20" s="28" t="s">
        <v>24</v>
      </c>
      <c r="B20" s="29">
        <f>'Budget Worksheet'!L93</f>
        <v>0</v>
      </c>
      <c r="C20" s="29"/>
      <c r="D20" s="29">
        <f>'Budget Worksheet'!M93</f>
        <v>0</v>
      </c>
      <c r="E20" s="29"/>
      <c r="F20" s="29">
        <f>'Budget Worksheet'!N93</f>
        <v>0</v>
      </c>
      <c r="G20" s="29"/>
      <c r="H20" s="29">
        <f>'Budget Worksheet'!O93</f>
        <v>0</v>
      </c>
      <c r="I20" s="29"/>
      <c r="J20" s="29">
        <f>'Budget Worksheet'!P93</f>
        <v>0</v>
      </c>
      <c r="L20" s="35">
        <f t="shared" ref="L20:L21" si="1">SUM(B20+D20+F20+H20+J20)</f>
        <v>0</v>
      </c>
    </row>
    <row r="21" spans="1:12" ht="13.9" thickTop="1" x14ac:dyDescent="0.25">
      <c r="A21" s="2" t="s">
        <v>41</v>
      </c>
      <c r="B21" s="30">
        <f>B19+B20</f>
        <v>0</v>
      </c>
      <c r="C21" s="30"/>
      <c r="D21" s="30">
        <f t="shared" ref="D21:J21" si="2">D19+D20</f>
        <v>0</v>
      </c>
      <c r="E21" s="30"/>
      <c r="F21" s="30">
        <f t="shared" si="2"/>
        <v>0</v>
      </c>
      <c r="G21" s="30"/>
      <c r="H21" s="30">
        <f t="shared" si="2"/>
        <v>0</v>
      </c>
      <c r="I21" s="30"/>
      <c r="J21" s="30">
        <f t="shared" si="2"/>
        <v>0</v>
      </c>
      <c r="L21" s="17">
        <f t="shared" si="1"/>
        <v>0</v>
      </c>
    </row>
    <row r="22" spans="1:12" ht="13.9" thickBot="1" x14ac:dyDescent="0.3"/>
    <row r="23" spans="1:12" ht="13.9" thickBot="1" x14ac:dyDescent="0.3">
      <c r="A23" s="37" t="s">
        <v>49</v>
      </c>
      <c r="B23" s="146">
        <f>'Budget Worksheet'!L92</f>
        <v>0</v>
      </c>
      <c r="C23" s="38"/>
      <c r="D23" s="146">
        <f>'Budget Worksheet'!M92</f>
        <v>0</v>
      </c>
      <c r="E23" s="38"/>
      <c r="F23" s="146">
        <f>'Budget Worksheet'!N92</f>
        <v>0</v>
      </c>
      <c r="G23" s="38"/>
      <c r="H23" s="146">
        <f>'Budget Worksheet'!O92</f>
        <v>0</v>
      </c>
      <c r="I23" s="38"/>
      <c r="J23" s="146">
        <f>'Budget Worksheet'!P92</f>
        <v>0</v>
      </c>
      <c r="K23" s="38"/>
      <c r="L23" s="153">
        <f>'Budget Worksheet'!Q92</f>
        <v>0</v>
      </c>
    </row>
  </sheetData>
  <mergeCells count="3">
    <mergeCell ref="B8:D8"/>
    <mergeCell ref="A1:L1"/>
    <mergeCell ref="A2:L2"/>
  </mergeCells>
  <conditionalFormatting sqref="L21">
    <cfRule type="cellIs" dxfId="1" priority="1" operator="equal">
      <formula>$B$8</formula>
    </cfRule>
    <cfRule type="cellIs" dxfId="0" priority="2" operator="notEqual">
      <formula>$B$8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Worksheet</vt:lpstr>
      <vt:lpstr>Budget Summary</vt:lpstr>
    </vt:vector>
  </TitlesOfParts>
  <Company>University of Central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Dantuma</dc:creator>
  <cp:lastModifiedBy>Tamara Gabrus</cp:lastModifiedBy>
  <dcterms:created xsi:type="dcterms:W3CDTF">2015-06-02T13:11:56Z</dcterms:created>
  <dcterms:modified xsi:type="dcterms:W3CDTF">2025-08-07T14:14:23Z</dcterms:modified>
</cp:coreProperties>
</file>